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Rit Fjármálainnviða\2017\Á vefinn\"/>
    </mc:Choice>
  </mc:AlternateContent>
  <bookViews>
    <workbookView xWindow="0" yWindow="0" windowWidth="29070" windowHeight="15870" tabRatio="677" activeTab="3"/>
  </bookViews>
  <sheets>
    <sheet name="Yfirlit" sheetId="11" r:id="rId1"/>
    <sheet name="Tafla 1" sheetId="66" r:id="rId2"/>
    <sheet name="Mynd 1" sheetId="43" r:id="rId3"/>
    <sheet name="Mynd 2" sheetId="45" r:id="rId4"/>
    <sheet name="Mynd 3" sheetId="55" r:id="rId5"/>
    <sheet name="Mynd 4" sheetId="47" r:id="rId6"/>
    <sheet name="Mynd 5" sheetId="53" r:id="rId7"/>
    <sheet name="Mynd 6" sheetId="57" r:id="rId8"/>
    <sheet name="Mynd 7" sheetId="59" r:id="rId9"/>
    <sheet name="Mynd 8" sheetId="61" r:id="rId10"/>
    <sheet name="Mynd 9" sheetId="67" r:id="rId11"/>
    <sheet name="Mynd 10" sheetId="65" r:id="rId12"/>
    <sheet name="Mynd 11" sheetId="78" r:id="rId13"/>
    <sheet name="Mynd 12" sheetId="69" r:id="rId14"/>
    <sheet name="Mynd 13" sheetId="71" r:id="rId15"/>
    <sheet name="Mynd 14" sheetId="73" r:id="rId16"/>
    <sheet name="Tafla 2" sheetId="63" r:id="rId17"/>
    <sheet name="Mynd 15" sheetId="75" r:id="rId18"/>
  </sheets>
  <definedNames>
    <definedName name="DME_BeforeCloseCompleted" hidden="1">"False"</definedName>
    <definedName name="DME_Dirty" hidden="1">"False"</definedName>
    <definedName name="DME_LocalFile" hidden="1">"True"</definedName>
    <definedName name="DME_ODMALinks1" hidden="1">"::ODMA\DME-MSE\SI-16170=H:\Vinnumarkaður\Hagstofa\Vinnumarkaðskönnun 2003-2004_1.xls"</definedName>
    <definedName name="DME_ODMALinks2" hidden="1">"::ODMA\DME-MSE\si-27925=C:\DOCUME~1\helgagud\LOCALS~1\Temp\Dme\si-27925.xls"</definedName>
    <definedName name="DME_ODMALinksCount" hidden="1">"1"</definedName>
  </definedNames>
  <calcPr calcId="162913"/>
</workbook>
</file>

<file path=xl/calcChain.xml><?xml version="1.0" encoding="utf-8"?>
<calcChain xmlns="http://schemas.openxmlformats.org/spreadsheetml/2006/main">
  <c r="D16" i="11" l="1"/>
  <c r="D23" i="11" l="1"/>
  <c r="D22" i="11"/>
  <c r="D20" i="11"/>
  <c r="D19" i="11"/>
  <c r="D18" i="11"/>
  <c r="D17" i="11"/>
  <c r="D15" i="11"/>
  <c r="D14" i="11"/>
  <c r="D13" i="11"/>
  <c r="D12" i="11"/>
  <c r="D11" i="11"/>
  <c r="D10" i="11"/>
  <c r="D9" i="11"/>
  <c r="D8" i="11"/>
  <c r="D7" i="11"/>
  <c r="D6" i="11"/>
  <c r="E13" i="66" l="1"/>
  <c r="C15" i="63" l="1"/>
  <c r="C16" i="63"/>
  <c r="C17" i="63"/>
  <c r="C18" i="63"/>
  <c r="C14" i="63"/>
</calcChain>
</file>

<file path=xl/sharedStrings.xml><?xml version="1.0" encoding="utf-8"?>
<sst xmlns="http://schemas.openxmlformats.org/spreadsheetml/2006/main" count="337" uniqueCount="163">
  <si>
    <t>Fs</t>
  </si>
  <si>
    <t>Nm</t>
  </si>
  <si>
    <t xml:space="preserve">H </t>
  </si>
  <si>
    <t xml:space="preserve">Vá </t>
  </si>
  <si>
    <t>Há</t>
  </si>
  <si>
    <t xml:space="preserve">Mynd </t>
  </si>
  <si>
    <t>Númer</t>
  </si>
  <si>
    <t>Kafli</t>
  </si>
  <si>
    <t>Heiti mynda</t>
  </si>
  <si>
    <t xml:space="preserve">Myndir </t>
  </si>
  <si>
    <t>Töflur</t>
  </si>
  <si>
    <t>Heiti töflu</t>
  </si>
  <si>
    <t>Tafla</t>
  </si>
  <si>
    <t>Mynd 1</t>
  </si>
  <si>
    <t>Fjármálainnviðir 2016</t>
  </si>
  <si>
    <t>Ár</t>
  </si>
  <si>
    <t>Tafla 1</t>
  </si>
  <si>
    <t>Kreditkort</t>
  </si>
  <si>
    <t>Tafla 2</t>
  </si>
  <si>
    <t>Mynd 2</t>
  </si>
  <si>
    <t>Mynd 3</t>
  </si>
  <si>
    <t>Viðauki</t>
  </si>
  <si>
    <t>Fjármálainnviðir 2017</t>
  </si>
  <si>
    <t>Ma.kr. á verðlagi 2016</t>
  </si>
  <si>
    <t>Fjöldi</t>
  </si>
  <si>
    <t>Reiknað á mánaðargrunni</t>
  </si>
  <si>
    <t>jan.</t>
  </si>
  <si>
    <t>feb</t>
  </si>
  <si>
    <t>mar</t>
  </si>
  <si>
    <t>apr</t>
  </si>
  <si>
    <t>maí</t>
  </si>
  <si>
    <t>jún</t>
  </si>
  <si>
    <t>júl</t>
  </si>
  <si>
    <t>ágú</t>
  </si>
  <si>
    <t>sep</t>
  </si>
  <si>
    <t>okt</t>
  </si>
  <si>
    <t>nóv</t>
  </si>
  <si>
    <t>des</t>
  </si>
  <si>
    <t>SG-kerfið</t>
  </si>
  <si>
    <t>Target2</t>
  </si>
  <si>
    <t>EURO-1</t>
  </si>
  <si>
    <t>Kronos</t>
  </si>
  <si>
    <t>mán.</t>
  </si>
  <si>
    <t>%</t>
  </si>
  <si>
    <t xml:space="preserve">Breyting á færslufjölda í stórgreiðslukerfum í Evrópu (%)
</t>
  </si>
  <si>
    <t>08:00 - 09:00</t>
  </si>
  <si>
    <t>09:00 - 10:00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</si>
  <si>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</si>
  <si>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</si>
  <si>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</si>
  <si>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</si>
  <si>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</si>
  <si>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</si>
  <si>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</si>
  <si>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</si>
  <si>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</si>
  <si>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</si>
  <si>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Tími dags</t>
  </si>
  <si>
    <t>Meðalvelta</t>
  </si>
  <si>
    <t>Uppsöfnuð fjárhæð</t>
  </si>
  <si>
    <t>m.kr.</t>
  </si>
  <si>
    <t>Fjárhæðabil</t>
  </si>
  <si>
    <t>Hlutfall af heildarfjölda greiðslna</t>
  </si>
  <si>
    <t>&lt;10 m.kr</t>
  </si>
  <si>
    <t>10-15 m.kr</t>
  </si>
  <si>
    <t>15-20 m.kr.</t>
  </si>
  <si>
    <t>20-25 m.kr.</t>
  </si>
  <si>
    <t>25-30 m.kr.</t>
  </si>
  <si>
    <t>30-35 m.kr.</t>
  </si>
  <si>
    <t>35-40 m.kr.</t>
  </si>
  <si>
    <t>40-45 m.kr.</t>
  </si>
  <si>
    <t>45-50 m.kr.</t>
  </si>
  <si>
    <t>Yfir 50 m.kr.</t>
  </si>
  <si>
    <t>Fjármálafyrirtæki</t>
  </si>
  <si>
    <t>Ríkissjóður</t>
  </si>
  <si>
    <t>Mynd 6</t>
  </si>
  <si>
    <t>Fjöldi þátttakenda í SG kerfinu í lok árs</t>
  </si>
  <si>
    <t>Meðalinneign á SG reikningum í lok dags</t>
  </si>
  <si>
    <t>Mánaðargrunnur. SG reikningar eru bæði flæðis- og viðskiptareikningar. Bindiskyldan er ekki hluti af uppgefnum fjárhæðum.</t>
  </si>
  <si>
    <t>Mynd 7</t>
  </si>
  <si>
    <t>Fjárhæð</t>
  </si>
  <si>
    <t>Fjöldi og nafnvirði daglána</t>
  </si>
  <si>
    <t>Daglán eru lán sem Seðlabankinn veitir mótaðilum í viðskiptum við Seðlabankann gegn veði í verðbréfum eða bundnum innlánum. Daglán eru lán til næsta viðskiptadags sem hægt er að sækja um til þess að tryggja að staða á reikningum í bankanum sé jákvæð í lok dags og einnig til uppfyllingar bindiskyldu.</t>
  </si>
  <si>
    <t>Mynd 8</t>
  </si>
  <si>
    <t>Mynd 9</t>
  </si>
  <si>
    <t>Seðlabanki</t>
  </si>
  <si>
    <t>þ.a Viðskiptabankar</t>
  </si>
  <si>
    <t>þ.a. Sparisjóðir</t>
  </si>
  <si>
    <t>þ.a. lánafyrirtæki</t>
  </si>
  <si>
    <t>Seðlabankinn veitir eingöngu fjármálafyrirtækjum greiðsluþjónustu</t>
  </si>
  <si>
    <t>Debetkort</t>
  </si>
  <si>
    <t>Kröfupottur</t>
  </si>
  <si>
    <t>Staða í árslok í ma.kr.</t>
  </si>
  <si>
    <t>Heildarútgáfa seðla og mynta</t>
  </si>
  <si>
    <t>Heildarútgáfa seðla</t>
  </si>
  <si>
    <t>ISK 10,000</t>
  </si>
  <si>
    <t>-</t>
  </si>
  <si>
    <t>ISK 5,000</t>
  </si>
  <si>
    <t>ISK 2000</t>
  </si>
  <si>
    <t>ISK 1000</t>
  </si>
  <si>
    <t>ISK 500</t>
  </si>
  <si>
    <t>Heildarútgáfa mynta</t>
  </si>
  <si>
    <t>ISK 100</t>
  </si>
  <si>
    <t>ISK 50</t>
  </si>
  <si>
    <t>ISK 10</t>
  </si>
  <si>
    <t>ISK 5</t>
  </si>
  <si>
    <t>ISK 1</t>
  </si>
  <si>
    <t>ma.kr</t>
  </si>
  <si>
    <t>Mynd 10</t>
  </si>
  <si>
    <t>Fjöldi virkra greiðslukorta</t>
  </si>
  <si>
    <t>Þúsund</t>
  </si>
  <si>
    <t>Á hvern íbúa 18 ára og eldri</t>
  </si>
  <si>
    <t xml:space="preserve"> </t>
  </si>
  <si>
    <t>Virk greiðslukort gefin út til einstaklinga og fyrirtækja. Á hvern íbúa, virk greiðslukort útgefin til einstaklinga.</t>
  </si>
  <si>
    <t>% Debetkort</t>
  </si>
  <si>
    <t>% Kreditkort</t>
  </si>
  <si>
    <t>Notkun reiðufjár og greiðslukorta</t>
  </si>
  <si>
    <t>Undir staðgreiðsluviðskipti falla allir liðir í einkaneyslu heimila að frádregnum eftirfarandi liðum: Greidd húsaleiga, reiknuð húsaleiga, menntun, fjármálaþjónusta, rafmagn og hiti, símaþjónusta, trygging og kaup á ökutæki</t>
  </si>
  <si>
    <t>Úttekt innanlands</t>
  </si>
  <si>
    <t>Úttekt erlendis</t>
  </si>
  <si>
    <t>Velta innlendra greiðslukorta</t>
  </si>
  <si>
    <t>ma.kr.</t>
  </si>
  <si>
    <t>Mynd 12</t>
  </si>
  <si>
    <t>Mynd 11</t>
  </si>
  <si>
    <t>Innlend greiðslukort</t>
  </si>
  <si>
    <t>Erlend greiðslukort</t>
  </si>
  <si>
    <t>Mynd 13</t>
  </si>
  <si>
    <t>Hraðbankaúttektir og fjöldi hraðbanka</t>
  </si>
  <si>
    <t>Mynd 14</t>
  </si>
  <si>
    <t>Mynd 4</t>
  </si>
  <si>
    <t>FI 2017</t>
  </si>
  <si>
    <t>þ.a. aðrir greiðsluþjónustu-veitendur</t>
  </si>
  <si>
    <t>Mynd 5</t>
  </si>
  <si>
    <t>Fjöldi í þús.</t>
  </si>
  <si>
    <t>Sparisjóðirnir urðu þátttakendur í desember 2016</t>
  </si>
  <si>
    <t>Greiðsluflæði í JK-kerfinu á dag</t>
  </si>
  <si>
    <t>Greiðsluflæði í SG-kerfinu á dag</t>
  </si>
  <si>
    <t>Fjöldi í millj.</t>
  </si>
  <si>
    <t>Fjöldi innlendra aðila sem veita greiðsluþjónustu</t>
  </si>
  <si>
    <t>Mynd 15</t>
  </si>
  <si>
    <t>Skipting seðla og myntar  í árslok</t>
  </si>
  <si>
    <t>vá</t>
  </si>
  <si>
    <t>Kronos: Stórgreiðslukerfið í Danmörku. Target2: Stórgreiðslukerfi Seðlabanka Evrópu og EURo 1: Evrópskt stórgreiðslukerfi</t>
  </si>
  <si>
    <t>SG-kerfi. Dreifing greiðslna eftir fjárhæðum 2012 og 2016</t>
  </si>
  <si>
    <t>Greiðsluflæði í SG-kerfinu eftir tíma dags á árinu 2016</t>
  </si>
  <si>
    <t>Meðalfjöldi</t>
  </si>
  <si>
    <t>Færslufjöldi og velta innlendra greiðslukorta</t>
  </si>
  <si>
    <t>Meðalfjárhæð á hverja færslu</t>
  </si>
  <si>
    <t>Fjöldi stofnaðra krafna, greiðsludreifing</t>
  </si>
  <si>
    <t>% Reiðufé /annað</t>
  </si>
  <si>
    <t>Hraðbankar</t>
  </si>
  <si>
    <r>
      <t>Heimild:</t>
    </r>
    <r>
      <rPr>
        <sz val="8"/>
        <rFont val="Times New Roman"/>
        <family val="1"/>
      </rPr>
      <t xml:space="preserve"> Seðlabanki Íslands</t>
    </r>
  </si>
  <si>
    <r>
      <t>Heimild:</t>
    </r>
    <r>
      <rPr>
        <sz val="8"/>
        <rFont val="Times New Roman"/>
        <family val="1"/>
      </rPr>
      <t xml:space="preserve"> Hagstofa Íslands, Seðlabanki Íslands</t>
    </r>
  </si>
  <si>
    <r>
      <t>Heimild:</t>
    </r>
    <r>
      <rPr>
        <sz val="8"/>
        <rFont val="Times New Roman"/>
        <family val="1"/>
      </rPr>
      <t xml:space="preserve"> Seðlabanki Evrópu, Seðlabanki Íslands</t>
    </r>
  </si>
  <si>
    <r>
      <t>Heimild:</t>
    </r>
    <r>
      <rPr>
        <sz val="8"/>
        <rFont val="Times New Roman"/>
        <family val="1"/>
      </rPr>
      <t xml:space="preserve"> Fjármálaeftirlitið</t>
    </r>
  </si>
  <si>
    <r>
      <t xml:space="preserve">Heimild: Hagstofa Íslands, </t>
    </r>
    <r>
      <rPr>
        <sz val="8"/>
        <rFont val="Times New Roman"/>
        <family val="1"/>
      </rPr>
      <t>Seðlabanki Íslands</t>
    </r>
  </si>
  <si>
    <t>kr. á verðlagi 2016</t>
  </si>
  <si>
    <r>
      <t xml:space="preserve">Heimild: </t>
    </r>
    <r>
      <rPr>
        <sz val="8"/>
        <rFont val="Times New Roman"/>
        <family val="1"/>
      </rPr>
      <t>Reiknistofa bankanna</t>
    </r>
  </si>
  <si>
    <r>
      <t>Heimild:</t>
    </r>
    <r>
      <rPr>
        <sz val="8"/>
        <rFont val="Times New Roman"/>
        <family val="1"/>
      </rPr>
      <t xml:space="preserve"> Fjármálaeftirlitið, heimasíður fjármálafyrirtækja, Seðlabanki Íslands</t>
    </r>
  </si>
  <si>
    <t>Greiðsluþjónustu-veitendur</t>
  </si>
  <si>
    <r>
      <t>Heimild:</t>
    </r>
    <r>
      <rPr>
        <sz val="8"/>
        <rFont val="Times New Roman"/>
        <family val="1"/>
      </rPr>
      <t xml:space="preserve"> Nasdaq Verðbréfamiðstöð hf.</t>
    </r>
  </si>
  <si>
    <t>Greiðsluflæði í verðbréfauppgjörskerfinu á dag</t>
  </si>
  <si>
    <t>Meðalfærslufjöldi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</si>
</sst>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Mynd &quot;\ 0"/>
  </numFmts>
  <fonts count="18" x14ac:knownFonts="1">
    <font>
      <sz val="1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12"/>
      <name val="Times New Roman"/>
      <family val="1"/>
    </font>
    <font>
      <u/>
      <sz val="11"/>
      <color theme="10"/>
      <name val="Times New Roman"/>
      <family val="1"/>
    </font>
    <font>
      <sz val="8"/>
      <name val="Times New Roman"/>
      <family val="1"/>
    </font>
    <font>
      <sz val="10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8"/>
      <name val="Times New Roman"/>
      <family val="1"/>
    </font>
    <font>
      <u/>
      <sz val="8"/>
      <color theme="10"/>
      <name val="Times New Roman"/>
      <family val="1"/>
    </font>
    <font>
      <sz val="8"/>
      <name val="Arial"/>
      <family val="2"/>
    </font>
    <font>
      <sz val="8"/>
      <color indexed="48"/>
      <name val="Times New Roman"/>
      <family val="1"/>
    </font>
    <font>
      <i/>
      <sz val="8"/>
      <name val="Times New Roman"/>
      <family val="1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sz val="8"/>
      <color theme="1"/>
      <name val="Arial"/>
      <family val="2"/>
    </font>
    <font>
      <sz val="8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6" fillId="0" borderId="0"/>
    <xf numFmtId="0" fontId="6" fillId="0" borderId="0"/>
  </cellStyleXfs>
  <cellXfs count="69">
    <xf numFmtId="0" fontId="0" fillId="0" borderId="0" xfId="0"/>
    <xf numFmtId="0" fontId="3" fillId="0" borderId="0" xfId="0" applyFont="1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/>
    <xf numFmtId="0" fontId="0" fillId="0" borderId="1" xfId="0" applyBorder="1"/>
    <xf numFmtId="3" fontId="1" fillId="0" borderId="0" xfId="0" applyNumberFormat="1" applyFont="1"/>
    <xf numFmtId="0" fontId="0" fillId="0" borderId="0" xfId="0" applyFill="1"/>
    <xf numFmtId="3" fontId="0" fillId="0" borderId="0" xfId="0" applyNumberFormat="1"/>
    <xf numFmtId="3" fontId="7" fillId="0" borderId="0" xfId="0" applyNumberFormat="1" applyFont="1" applyFill="1" applyProtection="1"/>
    <xf numFmtId="0" fontId="8" fillId="0" borderId="0" xfId="0" applyFont="1"/>
    <xf numFmtId="3" fontId="8" fillId="0" borderId="0" xfId="0" applyNumberFormat="1" applyFont="1"/>
    <xf numFmtId="0" fontId="9" fillId="0" borderId="2" xfId="0" applyFont="1" applyBorder="1"/>
    <xf numFmtId="0" fontId="9" fillId="0" borderId="3" xfId="0" applyFont="1" applyBorder="1"/>
    <xf numFmtId="0" fontId="5" fillId="0" borderId="0" xfId="0" applyFont="1"/>
    <xf numFmtId="0" fontId="5" fillId="0" borderId="0" xfId="0" applyFont="1" applyAlignment="1">
      <alignment horizontal="center"/>
    </xf>
    <xf numFmtId="0" fontId="10" fillId="0" borderId="0" xfId="1" applyFont="1" applyAlignment="1" applyProtection="1"/>
    <xf numFmtId="0" fontId="9" fillId="0" borderId="0" xfId="0" applyFont="1"/>
    <xf numFmtId="0" fontId="11" fillId="0" borderId="0" xfId="3" applyNumberFormat="1" applyFont="1" applyFill="1" applyBorder="1" applyAlignment="1">
      <alignment horizontal="right"/>
    </xf>
    <xf numFmtId="0" fontId="9" fillId="0" borderId="0" xfId="0" applyFont="1" applyAlignment="1">
      <alignment vertical="center"/>
    </xf>
    <xf numFmtId="0" fontId="5" fillId="2" borderId="0" xfId="0" applyFont="1" applyFill="1"/>
    <xf numFmtId="3" fontId="5" fillId="2" borderId="0" xfId="0" applyNumberFormat="1" applyFont="1" applyFill="1"/>
    <xf numFmtId="0" fontId="5" fillId="0" borderId="0" xfId="0" applyFont="1" applyFill="1"/>
    <xf numFmtId="3" fontId="5" fillId="0" borderId="0" xfId="0" applyNumberFormat="1" applyFont="1" applyFill="1"/>
    <xf numFmtId="0" fontId="9" fillId="0" borderId="0" xfId="3" applyFont="1" applyFill="1" applyBorder="1" applyAlignment="1">
      <alignment vertical="center" wrapText="1"/>
    </xf>
    <xf numFmtId="0" fontId="9" fillId="0" borderId="0" xfId="3" applyFont="1" applyFill="1" applyBorder="1" applyAlignment="1">
      <alignment horizontal="left" vertical="center" wrapText="1"/>
    </xf>
    <xf numFmtId="4" fontId="9" fillId="0" borderId="0" xfId="3" applyNumberFormat="1" applyFont="1" applyFill="1" applyBorder="1" applyAlignment="1"/>
    <xf numFmtId="0" fontId="9" fillId="0" borderId="0" xfId="3" applyNumberFormat="1" applyFont="1" applyFill="1" applyBorder="1" applyAlignment="1">
      <alignment horizontal="right"/>
    </xf>
    <xf numFmtId="4" fontId="5" fillId="2" borderId="0" xfId="3" quotePrefix="1" applyNumberFormat="1" applyFont="1" applyFill="1" applyBorder="1" applyAlignment="1"/>
    <xf numFmtId="4" fontId="5" fillId="2" borderId="0" xfId="3" applyNumberFormat="1" applyFont="1" applyFill="1" applyBorder="1" applyAlignment="1">
      <alignment horizontal="right"/>
    </xf>
    <xf numFmtId="4" fontId="5" fillId="2" borderId="0" xfId="0" applyNumberFormat="1" applyFont="1" applyFill="1"/>
    <xf numFmtId="4" fontId="5" fillId="0" borderId="0" xfId="3" applyNumberFormat="1" applyFont="1" applyFill="1" applyBorder="1" applyAlignment="1"/>
    <xf numFmtId="4" fontId="5" fillId="0" borderId="0" xfId="3" applyNumberFormat="1" applyFont="1" applyFill="1" applyBorder="1" applyAlignment="1">
      <alignment horizontal="right"/>
    </xf>
    <xf numFmtId="4" fontId="5" fillId="0" borderId="0" xfId="0" applyNumberFormat="1" applyFont="1" applyFill="1"/>
    <xf numFmtId="4" fontId="5" fillId="2" borderId="0" xfId="3" applyNumberFormat="1" applyFont="1" applyFill="1" applyBorder="1" applyAlignment="1">
      <alignment horizontal="left" indent="1"/>
    </xf>
    <xf numFmtId="4" fontId="5" fillId="0" borderId="0" xfId="3" applyNumberFormat="1" applyFont="1" applyFill="1" applyBorder="1" applyAlignment="1">
      <alignment horizontal="left" indent="1"/>
    </xf>
    <xf numFmtId="0" fontId="9" fillId="0" borderId="0" xfId="0" applyFont="1" applyFill="1" applyAlignment="1">
      <alignment horizontal="left"/>
    </xf>
    <xf numFmtId="164" fontId="9" fillId="0" borderId="0" xfId="0" applyNumberFormat="1" applyFont="1" applyFill="1" applyAlignment="1">
      <alignment horizontal="left"/>
    </xf>
    <xf numFmtId="0" fontId="12" fillId="0" borderId="0" xfId="0" applyFont="1"/>
    <xf numFmtId="0" fontId="13" fillId="0" borderId="0" xfId="0" applyFont="1"/>
    <xf numFmtId="0" fontId="12" fillId="0" borderId="0" xfId="0" applyFont="1" applyBorder="1"/>
    <xf numFmtId="0" fontId="5" fillId="0" borderId="1" xfId="0" applyFont="1" applyBorder="1"/>
    <xf numFmtId="3" fontId="5" fillId="0" borderId="0" xfId="0" applyNumberFormat="1" applyFont="1"/>
    <xf numFmtId="0" fontId="5" fillId="0" borderId="0" xfId="0" applyFont="1" applyAlignment="1">
      <alignment wrapText="1"/>
    </xf>
    <xf numFmtId="0" fontId="12" fillId="0" borderId="1" xfId="0" applyFont="1" applyBorder="1"/>
    <xf numFmtId="3" fontId="14" fillId="0" borderId="0" xfId="0" applyNumberFormat="1" applyFont="1" applyBorder="1"/>
    <xf numFmtId="3" fontId="14" fillId="0" borderId="0" xfId="0" applyNumberFormat="1" applyFont="1"/>
    <xf numFmtId="3" fontId="14" fillId="0" borderId="0" xfId="0" applyNumberFormat="1" applyFont="1" applyFill="1" applyBorder="1"/>
    <xf numFmtId="0" fontId="15" fillId="0" borderId="0" xfId="0" applyFont="1" applyBorder="1"/>
    <xf numFmtId="0" fontId="5" fillId="0" borderId="0" xfId="0" applyFont="1" applyBorder="1" applyAlignment="1">
      <alignment horizontal="left"/>
    </xf>
    <xf numFmtId="0" fontId="14" fillId="0" borderId="0" xfId="0" applyNumberFormat="1" applyFont="1" applyBorder="1"/>
    <xf numFmtId="4" fontId="5" fillId="0" borderId="0" xfId="2" applyNumberFormat="1" applyFont="1" applyBorder="1"/>
    <xf numFmtId="2" fontId="5" fillId="0" borderId="0" xfId="0" applyNumberFormat="1" applyFont="1"/>
    <xf numFmtId="4" fontId="5" fillId="0" borderId="0" xfId="0" applyNumberFormat="1" applyFont="1"/>
    <xf numFmtId="3" fontId="16" fillId="0" borderId="0" xfId="0" applyNumberFormat="1" applyFont="1"/>
    <xf numFmtId="1" fontId="5" fillId="0" borderId="0" xfId="0" applyNumberFormat="1" applyFont="1"/>
    <xf numFmtId="3" fontId="16" fillId="0" borderId="0" xfId="0" applyNumberFormat="1" applyFont="1" applyFill="1" applyProtection="1"/>
    <xf numFmtId="0" fontId="15" fillId="0" borderId="0" xfId="0" applyFont="1"/>
    <xf numFmtId="0" fontId="17" fillId="0" borderId="0" xfId="0" applyFont="1" applyFill="1" applyProtection="1"/>
    <xf numFmtId="3" fontId="15" fillId="0" borderId="0" xfId="0" applyNumberFormat="1" applyFont="1"/>
    <xf numFmtId="0" fontId="15" fillId="0" borderId="0" xfId="0" applyNumberFormat="1" applyFont="1" applyFill="1" applyBorder="1"/>
    <xf numFmtId="0" fontId="15" fillId="0" borderId="0" xfId="0" applyFont="1" applyFill="1" applyAlignment="1" applyProtection="1">
      <alignment horizontal="right"/>
    </xf>
    <xf numFmtId="1" fontId="15" fillId="0" borderId="0" xfId="0" applyNumberFormat="1" applyFont="1"/>
    <xf numFmtId="3" fontId="5" fillId="0" borderId="0" xfId="4" applyNumberFormat="1" applyFont="1"/>
    <xf numFmtId="0" fontId="14" fillId="0" borderId="0" xfId="0" applyFont="1"/>
    <xf numFmtId="0" fontId="5" fillId="0" borderId="0" xfId="0" applyFont="1" applyBorder="1"/>
    <xf numFmtId="0" fontId="0" fillId="0" borderId="0" xfId="0" applyBorder="1"/>
    <xf numFmtId="0" fontId="9" fillId="0" borderId="0" xfId="4" applyFont="1"/>
  </cellXfs>
  <cellStyles count="5">
    <cellStyle name="Hyperlink" xfId="1" builtinId="8"/>
    <cellStyle name="Normal" xfId="0" builtinId="0"/>
    <cellStyle name="Normal 3" xfId="4"/>
    <cellStyle name="Normal_File22_Sweden" xfId="3"/>
    <cellStyle name="Normal_Myndir í Peningamál 0601 VII Ytri jöfnuður-til umbrot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26"/>
  <sheetViews>
    <sheetView workbookViewId="0">
      <selection activeCell="D35" sqref="D35"/>
    </sheetView>
  </sheetViews>
  <sheetFormatPr defaultColWidth="9.140625" defaultRowHeight="12.75" x14ac:dyDescent="0.2"/>
  <cols>
    <col min="1" max="1" width="7.7109375" style="3" customWidth="1"/>
    <col min="2" max="2" width="6.42578125" style="3" bestFit="1" customWidth="1"/>
    <col min="3" max="3" width="4.85546875" style="3" bestFit="1" customWidth="1"/>
    <col min="4" max="4" width="85.28515625" style="3" bestFit="1" customWidth="1"/>
    <col min="5" max="16384" width="9.140625" style="3"/>
  </cols>
  <sheetData>
    <row r="1" spans="1:4" x14ac:dyDescent="0.2">
      <c r="A1" s="2" t="s">
        <v>130</v>
      </c>
      <c r="B1" s="1"/>
    </row>
    <row r="5" spans="1:4" x14ac:dyDescent="0.2">
      <c r="A5" s="13" t="s">
        <v>9</v>
      </c>
      <c r="B5" s="14" t="s">
        <v>6</v>
      </c>
      <c r="C5" s="14" t="s">
        <v>7</v>
      </c>
      <c r="D5" s="14" t="s">
        <v>8</v>
      </c>
    </row>
    <row r="6" spans="1:4" x14ac:dyDescent="0.2">
      <c r="A6" s="15" t="s">
        <v>5</v>
      </c>
      <c r="B6" s="16">
        <v>1</v>
      </c>
      <c r="C6" s="16"/>
      <c r="D6" s="17" t="str">
        <f>+'Mynd 1'!B4</f>
        <v>Greiðsluflæði í SG-kerfinu á dag</v>
      </c>
    </row>
    <row r="7" spans="1:4" x14ac:dyDescent="0.2">
      <c r="A7" s="15" t="s">
        <v>5</v>
      </c>
      <c r="B7" s="16">
        <v>2</v>
      </c>
      <c r="C7" s="16"/>
      <c r="D7" s="17" t="str">
        <f>+'Mynd 2'!B4</f>
        <v xml:space="preserve">Breyting á færslufjölda í stórgreiðslukerfum í Evrópu (%)
</v>
      </c>
    </row>
    <row r="8" spans="1:4" x14ac:dyDescent="0.2">
      <c r="A8" s="15" t="s">
        <v>5</v>
      </c>
      <c r="B8" s="16">
        <v>3</v>
      </c>
      <c r="C8" s="16"/>
      <c r="D8" s="17" t="str">
        <f>+'Mynd 3'!B4</f>
        <v>SG-kerfi. Dreifing greiðslna eftir fjárhæðum 2012 og 2016</v>
      </c>
    </row>
    <row r="9" spans="1:4" x14ac:dyDescent="0.2">
      <c r="A9" s="15" t="s">
        <v>5</v>
      </c>
      <c r="B9" s="16">
        <v>4</v>
      </c>
      <c r="C9" s="16"/>
      <c r="D9" s="17" t="str">
        <f>+'Mynd 4'!B4</f>
        <v>Greiðsluflæði í SG-kerfinu eftir tíma dags á árinu 2016</v>
      </c>
    </row>
    <row r="10" spans="1:4" x14ac:dyDescent="0.2">
      <c r="A10" s="15" t="s">
        <v>5</v>
      </c>
      <c r="B10" s="16">
        <v>5</v>
      </c>
      <c r="C10" s="16"/>
      <c r="D10" s="17" t="str">
        <f>+'Mynd 5'!B4</f>
        <v>Meðalinneign á SG reikningum í lok dags</v>
      </c>
    </row>
    <row r="11" spans="1:4" x14ac:dyDescent="0.2">
      <c r="A11" s="15" t="s">
        <v>5</v>
      </c>
      <c r="B11" s="16">
        <v>6</v>
      </c>
      <c r="C11" s="16"/>
      <c r="D11" s="17" t="str">
        <f>+'Mynd 6'!B4</f>
        <v>Fjöldi þátttakenda í SG kerfinu í lok árs</v>
      </c>
    </row>
    <row r="12" spans="1:4" x14ac:dyDescent="0.2">
      <c r="A12" s="15" t="s">
        <v>5</v>
      </c>
      <c r="B12" s="16">
        <v>7</v>
      </c>
      <c r="C12" s="16"/>
      <c r="D12" s="17" t="str">
        <f>+'Mynd 7'!B4</f>
        <v>Fjöldi og nafnvirði daglána</v>
      </c>
    </row>
    <row r="13" spans="1:4" x14ac:dyDescent="0.2">
      <c r="A13" s="15" t="s">
        <v>5</v>
      </c>
      <c r="B13" s="16">
        <v>8</v>
      </c>
      <c r="C13" s="16"/>
      <c r="D13" s="17" t="str">
        <f>+'Mynd 8'!B4</f>
        <v>Greiðsluflæði í JK-kerfinu á dag</v>
      </c>
    </row>
    <row r="14" spans="1:4" x14ac:dyDescent="0.2">
      <c r="A14" s="15" t="s">
        <v>5</v>
      </c>
      <c r="B14" s="16">
        <v>9</v>
      </c>
      <c r="C14" s="16"/>
      <c r="D14" s="17" t="str">
        <f>+'Mynd 9'!B4</f>
        <v>Fjöldi virkra greiðslukorta</v>
      </c>
    </row>
    <row r="15" spans="1:4" x14ac:dyDescent="0.2">
      <c r="A15" s="15" t="s">
        <v>5</v>
      </c>
      <c r="B15" s="16">
        <v>10</v>
      </c>
      <c r="C15" s="16"/>
      <c r="D15" s="17" t="str">
        <f>+'Mynd 10'!B4</f>
        <v>Færslufjöldi og velta innlendra greiðslukorta</v>
      </c>
    </row>
    <row r="16" spans="1:4" x14ac:dyDescent="0.2">
      <c r="A16" s="15" t="s">
        <v>5</v>
      </c>
      <c r="B16" s="16">
        <v>11</v>
      </c>
      <c r="C16" s="16"/>
      <c r="D16" s="17" t="str">
        <f>+'Mynd 11'!B4</f>
        <v>Fjöldi stofnaðra krafna, greiðsludreifing</v>
      </c>
    </row>
    <row r="17" spans="1:4" x14ac:dyDescent="0.2">
      <c r="A17" s="15" t="s">
        <v>5</v>
      </c>
      <c r="B17" s="16">
        <v>12</v>
      </c>
      <c r="C17" s="16"/>
      <c r="D17" s="17" t="str">
        <f>+'Mynd 12'!B4</f>
        <v>Notkun reiðufjár og greiðslukorta</v>
      </c>
    </row>
    <row r="18" spans="1:4" x14ac:dyDescent="0.2">
      <c r="A18" s="15" t="s">
        <v>5</v>
      </c>
      <c r="B18" s="16">
        <v>13</v>
      </c>
      <c r="C18" s="16"/>
      <c r="D18" s="17" t="str">
        <f>+'Mynd 13'!B4</f>
        <v>Velta innlendra greiðslukorta</v>
      </c>
    </row>
    <row r="19" spans="1:4" x14ac:dyDescent="0.2">
      <c r="A19" s="15" t="s">
        <v>5</v>
      </c>
      <c r="B19" s="16">
        <v>14</v>
      </c>
      <c r="C19" s="16"/>
      <c r="D19" s="17" t="str">
        <f>+'Mynd 14'!B4</f>
        <v>Hraðbankaúttektir og fjöldi hraðbanka</v>
      </c>
    </row>
    <row r="20" spans="1:4" x14ac:dyDescent="0.2">
      <c r="A20" s="15" t="s">
        <v>5</v>
      </c>
      <c r="B20" s="16">
        <v>15</v>
      </c>
      <c r="C20" s="16"/>
      <c r="D20" s="17" t="str">
        <f>+'Mynd 15'!B4</f>
        <v>Greiðsluflæði í verðbréfauppgjörskerfinu á dag</v>
      </c>
    </row>
    <row r="21" spans="1:4" s="2" customFormat="1" x14ac:dyDescent="0.2">
      <c r="A21" s="14" t="s">
        <v>10</v>
      </c>
      <c r="B21" s="14" t="s">
        <v>6</v>
      </c>
      <c r="C21" s="14" t="s">
        <v>7</v>
      </c>
      <c r="D21" s="14" t="s">
        <v>11</v>
      </c>
    </row>
    <row r="22" spans="1:4" x14ac:dyDescent="0.2">
      <c r="A22" s="15" t="s">
        <v>12</v>
      </c>
      <c r="B22" s="16">
        <v>1</v>
      </c>
      <c r="C22" s="16"/>
      <c r="D22" s="17" t="str">
        <f>+'Tafla 1'!B4</f>
        <v>Skipting seðla og myntar  í árslok</v>
      </c>
    </row>
    <row r="23" spans="1:4" x14ac:dyDescent="0.2">
      <c r="A23" s="15" t="s">
        <v>12</v>
      </c>
      <c r="B23" s="16">
        <v>2</v>
      </c>
      <c r="C23" s="16"/>
      <c r="D23" s="17" t="str">
        <f>+'Tafla 2'!B4</f>
        <v>Fjöldi innlendra aðila sem veita greiðsluþjónustu</v>
      </c>
    </row>
    <row r="24" spans="1:4" x14ac:dyDescent="0.2">
      <c r="B24" s="4"/>
    </row>
    <row r="25" spans="1:4" x14ac:dyDescent="0.2">
      <c r="B25" s="4"/>
    </row>
    <row r="26" spans="1:4" x14ac:dyDescent="0.2">
      <c r="B26" s="4"/>
    </row>
  </sheetData>
  <hyperlinks>
    <hyperlink ref="D6" location="'Mynd 1'!A1" display="'Mynd 1'!A1"/>
    <hyperlink ref="D7" location="'Mynd 2'!A1" display="'Mynd 2'!A1"/>
    <hyperlink ref="D8" location="'Mynd 3'!A1" display="'Mynd 3'!A1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workbookViewId="0">
      <selection activeCell="K24" sqref="K24"/>
    </sheetView>
  </sheetViews>
  <sheetFormatPr defaultRowHeight="15" x14ac:dyDescent="0.25"/>
  <cols>
    <col min="1" max="1" width="4.7109375" style="15" customWidth="1"/>
    <col min="2" max="2" width="12.7109375" style="15" bestFit="1" customWidth="1"/>
    <col min="3" max="3" width="15.7109375" style="15" customWidth="1"/>
    <col min="4" max="4" width="11" customWidth="1"/>
  </cols>
  <sheetData>
    <row r="1" spans="1:5" x14ac:dyDescent="0.25">
      <c r="B1" s="37" t="s">
        <v>14</v>
      </c>
    </row>
    <row r="2" spans="1:5" x14ac:dyDescent="0.25">
      <c r="B2" s="37" t="s">
        <v>21</v>
      </c>
    </row>
    <row r="3" spans="1:5" x14ac:dyDescent="0.25">
      <c r="B3" s="38" t="s">
        <v>83</v>
      </c>
    </row>
    <row r="4" spans="1:5" x14ac:dyDescent="0.25">
      <c r="A4" s="15" t="s">
        <v>0</v>
      </c>
      <c r="B4" s="15" t="s">
        <v>135</v>
      </c>
    </row>
    <row r="6" spans="1:5" x14ac:dyDescent="0.25">
      <c r="A6" s="15" t="s">
        <v>1</v>
      </c>
      <c r="B6" s="15" t="s">
        <v>25</v>
      </c>
    </row>
    <row r="7" spans="1:5" x14ac:dyDescent="0.25">
      <c r="A7" s="15" t="s">
        <v>2</v>
      </c>
      <c r="B7" s="40" t="s">
        <v>152</v>
      </c>
    </row>
    <row r="8" spans="1:5" x14ac:dyDescent="0.25">
      <c r="A8" s="15" t="s">
        <v>3</v>
      </c>
      <c r="B8" s="15" t="s">
        <v>121</v>
      </c>
    </row>
    <row r="9" spans="1:5" x14ac:dyDescent="0.25">
      <c r="A9" s="15" t="s">
        <v>4</v>
      </c>
      <c r="B9" s="15" t="s">
        <v>133</v>
      </c>
    </row>
    <row r="10" spans="1:5" x14ac:dyDescent="0.25">
      <c r="A10" s="41"/>
    </row>
    <row r="11" spans="1:5" s="6" customFormat="1" x14ac:dyDescent="0.25">
      <c r="A11" s="42"/>
      <c r="B11" s="42"/>
      <c r="C11" s="42"/>
    </row>
    <row r="13" spans="1:5" x14ac:dyDescent="0.25">
      <c r="A13" s="18" t="s">
        <v>15</v>
      </c>
      <c r="B13" s="18" t="s">
        <v>58</v>
      </c>
      <c r="C13" s="18" t="s">
        <v>145</v>
      </c>
    </row>
    <row r="14" spans="1:5" x14ac:dyDescent="0.25">
      <c r="B14" s="43">
        <v>8.4984455143061677</v>
      </c>
      <c r="C14" s="43">
        <v>198.09682142857142</v>
      </c>
    </row>
    <row r="15" spans="1:5" x14ac:dyDescent="0.25">
      <c r="B15" s="43">
        <v>9.2319970673089511</v>
      </c>
      <c r="C15" s="43">
        <v>205.4975</v>
      </c>
    </row>
    <row r="16" spans="1:5" x14ac:dyDescent="0.25">
      <c r="B16" s="43">
        <v>9.1218314543662729</v>
      </c>
      <c r="C16" s="43">
        <v>207.16960714285713</v>
      </c>
      <c r="E16" t="s">
        <v>112</v>
      </c>
    </row>
    <row r="17" spans="1:7" x14ac:dyDescent="0.25">
      <c r="B17" s="43">
        <v>8.9527916610009957</v>
      </c>
      <c r="C17" s="43">
        <v>208.90132142857141</v>
      </c>
    </row>
    <row r="18" spans="1:7" x14ac:dyDescent="0.25">
      <c r="B18" s="43">
        <v>9.2875044213007776</v>
      </c>
      <c r="C18" s="43">
        <v>221.19114285714286</v>
      </c>
    </row>
    <row r="19" spans="1:7" x14ac:dyDescent="0.25">
      <c r="A19" s="15">
        <v>2012</v>
      </c>
      <c r="B19" s="43">
        <v>10.075033906968105</v>
      </c>
      <c r="C19" s="43">
        <v>218.82589285714286</v>
      </c>
    </row>
    <row r="20" spans="1:7" x14ac:dyDescent="0.25">
      <c r="B20" s="43">
        <v>9.3809777940606836</v>
      </c>
      <c r="C20" s="43">
        <v>228.9677857142857</v>
      </c>
      <c r="G20" t="s">
        <v>112</v>
      </c>
    </row>
    <row r="21" spans="1:7" x14ac:dyDescent="0.25">
      <c r="B21" s="43">
        <v>11.236679666171385</v>
      </c>
      <c r="C21" s="43">
        <v>246.95639285714287</v>
      </c>
    </row>
    <row r="22" spans="1:7" x14ac:dyDescent="0.25">
      <c r="B22" s="43">
        <v>8.769713359626321</v>
      </c>
      <c r="C22" s="43">
        <v>202.48789285714287</v>
      </c>
    </row>
    <row r="23" spans="1:7" x14ac:dyDescent="0.25">
      <c r="B23" s="43">
        <v>10.203871123214597</v>
      </c>
      <c r="C23" s="43">
        <v>224.05182142857143</v>
      </c>
    </row>
    <row r="24" spans="1:7" x14ac:dyDescent="0.25">
      <c r="B24" s="43">
        <v>9.9377626031030566</v>
      </c>
      <c r="C24" s="43">
        <v>213.33975000000001</v>
      </c>
    </row>
    <row r="25" spans="1:7" x14ac:dyDescent="0.25">
      <c r="B25" s="43">
        <v>10.353518879850554</v>
      </c>
      <c r="C25" s="43">
        <v>223.929</v>
      </c>
    </row>
    <row r="26" spans="1:7" x14ac:dyDescent="0.25">
      <c r="B26" s="43">
        <v>8.269235653535624</v>
      </c>
      <c r="C26" s="43">
        <v>193.64107142857142</v>
      </c>
    </row>
    <row r="27" spans="1:7" x14ac:dyDescent="0.25">
      <c r="B27" s="43">
        <v>9.0479387066264927</v>
      </c>
      <c r="C27" s="43">
        <v>205.27560714285713</v>
      </c>
    </row>
    <row r="28" spans="1:7" x14ac:dyDescent="0.25">
      <c r="B28" s="43">
        <v>8.8572835815736219</v>
      </c>
      <c r="C28" s="43">
        <v>200.07260714285712</v>
      </c>
    </row>
    <row r="29" spans="1:7" x14ac:dyDescent="0.25">
      <c r="B29" s="43">
        <v>9.5170497936133032</v>
      </c>
      <c r="C29" s="43">
        <v>223.089</v>
      </c>
    </row>
    <row r="30" spans="1:7" x14ac:dyDescent="0.25">
      <c r="B30" s="43">
        <v>9.9040554092598789</v>
      </c>
      <c r="C30" s="43">
        <v>229.17349999999999</v>
      </c>
    </row>
    <row r="31" spans="1:7" x14ac:dyDescent="0.25">
      <c r="A31" s="15">
        <v>2013</v>
      </c>
      <c r="B31" s="43">
        <v>9.2946999814299964</v>
      </c>
      <c r="C31" s="43">
        <v>209.02657142857143</v>
      </c>
    </row>
    <row r="32" spans="1:7" x14ac:dyDescent="0.25">
      <c r="B32" s="43">
        <v>10.025255458853142</v>
      </c>
      <c r="C32" s="43">
        <v>239.03067857142858</v>
      </c>
    </row>
    <row r="33" spans="1:3" x14ac:dyDescent="0.25">
      <c r="B33" s="43">
        <v>10.890117229069013</v>
      </c>
      <c r="C33" s="43">
        <v>242.53399999999999</v>
      </c>
    </row>
    <row r="34" spans="1:3" x14ac:dyDescent="0.25">
      <c r="B34" s="43">
        <v>9.3099013398973387</v>
      </c>
      <c r="C34" s="43">
        <v>219.8882857142857</v>
      </c>
    </row>
    <row r="35" spans="1:3" x14ac:dyDescent="0.25">
      <c r="B35" s="43">
        <v>10.19677041648276</v>
      </c>
      <c r="C35" s="43">
        <v>220.53032142857143</v>
      </c>
    </row>
    <row r="36" spans="1:3" x14ac:dyDescent="0.25">
      <c r="B36" s="43">
        <v>9.6276922062493728</v>
      </c>
      <c r="C36" s="43">
        <v>216.25925000000001</v>
      </c>
    </row>
    <row r="37" spans="1:3" x14ac:dyDescent="0.25">
      <c r="B37" s="43">
        <v>10.684534104075642</v>
      </c>
      <c r="C37" s="43">
        <v>235.71035714285713</v>
      </c>
    </row>
    <row r="38" spans="1:3" x14ac:dyDescent="0.25">
      <c r="B38" s="43">
        <v>8.5947618582025989</v>
      </c>
      <c r="C38" s="43">
        <v>208.04971428571429</v>
      </c>
    </row>
    <row r="39" spans="1:3" x14ac:dyDescent="0.25">
      <c r="B39" s="43">
        <v>9.071102482653453</v>
      </c>
      <c r="C39" s="43">
        <v>207.61471428571429</v>
      </c>
    </row>
    <row r="40" spans="1:3" x14ac:dyDescent="0.25">
      <c r="B40" s="43">
        <v>8.6664393597363407</v>
      </c>
      <c r="C40" s="43">
        <v>214.98842857142859</v>
      </c>
    </row>
    <row r="41" spans="1:3" x14ac:dyDescent="0.25">
      <c r="B41" s="43">
        <v>9.6769809457359859</v>
      </c>
      <c r="C41" s="43">
        <v>216.52917857142859</v>
      </c>
    </row>
    <row r="42" spans="1:3" x14ac:dyDescent="0.25">
      <c r="B42" s="43">
        <v>9.6546622375989699</v>
      </c>
      <c r="C42" s="43">
        <v>234.28457142857141</v>
      </c>
    </row>
    <row r="43" spans="1:3" x14ac:dyDescent="0.25">
      <c r="A43" s="15">
        <v>2014</v>
      </c>
      <c r="B43" s="43">
        <v>9.8662306172646712</v>
      </c>
      <c r="C43" s="43">
        <v>230.72825</v>
      </c>
    </row>
    <row r="44" spans="1:3" x14ac:dyDescent="0.25">
      <c r="B44" s="43">
        <v>9.8448508957061538</v>
      </c>
      <c r="C44" s="43">
        <v>236.04289285714287</v>
      </c>
    </row>
    <row r="45" spans="1:3" x14ac:dyDescent="0.25">
      <c r="B45" s="43">
        <v>10.290139620673868</v>
      </c>
      <c r="C45" s="43">
        <v>242.72407142857142</v>
      </c>
    </row>
    <row r="46" spans="1:3" x14ac:dyDescent="0.25">
      <c r="B46" s="43">
        <v>9.6460212746556167</v>
      </c>
      <c r="C46" s="43">
        <v>236.58546428571429</v>
      </c>
    </row>
    <row r="47" spans="1:3" x14ac:dyDescent="0.25">
      <c r="B47" s="43">
        <v>10.51789099171107</v>
      </c>
      <c r="C47" s="43">
        <v>235.35060714285714</v>
      </c>
    </row>
    <row r="48" spans="1:3" x14ac:dyDescent="0.25">
      <c r="B48" s="43">
        <v>8.8196136260142524</v>
      </c>
      <c r="C48" s="43">
        <v>210.77617857142857</v>
      </c>
    </row>
    <row r="49" spans="1:3" x14ac:dyDescent="0.25">
      <c r="B49" s="43">
        <v>11.301047599771319</v>
      </c>
      <c r="C49" s="43">
        <v>247.27175</v>
      </c>
    </row>
    <row r="50" spans="1:3" x14ac:dyDescent="0.25">
      <c r="B50" s="43">
        <v>8.2889590965000011</v>
      </c>
      <c r="C50" s="43">
        <v>204.94139285714286</v>
      </c>
    </row>
    <row r="51" spans="1:3" x14ac:dyDescent="0.25">
      <c r="B51" s="43">
        <v>8.7702296691894723</v>
      </c>
      <c r="C51" s="43">
        <v>208.48232142857142</v>
      </c>
    </row>
    <row r="52" spans="1:3" x14ac:dyDescent="0.25">
      <c r="B52" s="43">
        <v>8.8929879487243202</v>
      </c>
      <c r="C52" s="43">
        <v>226.26625000000001</v>
      </c>
    </row>
    <row r="53" spans="1:3" x14ac:dyDescent="0.25">
      <c r="B53" s="43">
        <v>9.444534815386211</v>
      </c>
      <c r="C53" s="43">
        <v>219.49464285714288</v>
      </c>
    </row>
    <row r="54" spans="1:3" x14ac:dyDescent="0.25">
      <c r="B54" s="43">
        <v>8.6310192663212231</v>
      </c>
      <c r="C54" s="43">
        <v>223.9219642857143</v>
      </c>
    </row>
    <row r="55" spans="1:3" x14ac:dyDescent="0.25">
      <c r="A55" s="15">
        <v>2015</v>
      </c>
      <c r="B55" s="43">
        <v>10.106080219089307</v>
      </c>
      <c r="C55" s="43">
        <v>244.41642857142858</v>
      </c>
    </row>
    <row r="56" spans="1:3" x14ac:dyDescent="0.25">
      <c r="B56" s="43">
        <v>11.393420904557697</v>
      </c>
      <c r="C56" s="43">
        <v>255.482</v>
      </c>
    </row>
    <row r="57" spans="1:3" x14ac:dyDescent="0.25">
      <c r="B57" s="43">
        <v>9.6159789454408973</v>
      </c>
      <c r="C57" s="43">
        <v>240.03657142857142</v>
      </c>
    </row>
    <row r="58" spans="1:3" x14ac:dyDescent="0.25">
      <c r="B58" s="43">
        <v>9.7507895873971808</v>
      </c>
      <c r="C58" s="43">
        <v>229.64960714285712</v>
      </c>
    </row>
    <row r="59" spans="1:3" x14ac:dyDescent="0.25">
      <c r="B59" s="43">
        <v>10.556179928460725</v>
      </c>
      <c r="C59" s="43">
        <v>232.72878571428572</v>
      </c>
    </row>
    <row r="60" spans="1:3" x14ac:dyDescent="0.25">
      <c r="B60" s="43">
        <v>9.3381835230532779</v>
      </c>
      <c r="C60" s="43">
        <v>227.29474999999999</v>
      </c>
    </row>
    <row r="61" spans="1:3" x14ac:dyDescent="0.25">
      <c r="B61" s="43">
        <v>11.432935047982395</v>
      </c>
      <c r="C61" s="43">
        <v>241.65110714285714</v>
      </c>
    </row>
    <row r="62" spans="1:3" x14ac:dyDescent="0.25">
      <c r="B62" s="43">
        <v>8.2889590965000011</v>
      </c>
      <c r="C62" s="43">
        <v>196.41432142857141</v>
      </c>
    </row>
    <row r="63" spans="1:3" x14ac:dyDescent="0.25">
      <c r="B63" s="43">
        <v>8.9593059307142848</v>
      </c>
      <c r="C63" s="43">
        <v>230.108</v>
      </c>
    </row>
    <row r="64" spans="1:3" x14ac:dyDescent="0.25">
      <c r="B64" s="43">
        <v>9.0264661918571445</v>
      </c>
      <c r="C64" s="43">
        <v>223.82900000000001</v>
      </c>
    </row>
    <row r="65" spans="1:3" x14ac:dyDescent="0.25">
      <c r="B65" s="43">
        <v>9.5927277504285726</v>
      </c>
      <c r="C65" s="43">
        <v>227.39703571428572</v>
      </c>
    </row>
    <row r="66" spans="1:3" x14ac:dyDescent="0.25">
      <c r="B66" s="43">
        <v>8.7781618180357146</v>
      </c>
      <c r="C66" s="43">
        <v>247.77182142857143</v>
      </c>
    </row>
    <row r="67" spans="1:3" x14ac:dyDescent="0.25">
      <c r="A67" s="15">
        <v>2016</v>
      </c>
      <c r="B67" s="43">
        <v>10.270866060071429</v>
      </c>
      <c r="C67" s="43">
        <v>238.50782142857142</v>
      </c>
    </row>
    <row r="68" spans="1:3" x14ac:dyDescent="0.25">
      <c r="B68" s="43">
        <v>11.523252910214286</v>
      </c>
      <c r="C68" s="43">
        <v>252.90014285714287</v>
      </c>
    </row>
    <row r="69" spans="1:3" x14ac:dyDescent="0.25">
      <c r="B69" s="43">
        <v>9.7071783756428562</v>
      </c>
      <c r="C69" s="43">
        <v>254.01253571428572</v>
      </c>
    </row>
    <row r="70" spans="1:3" x14ac:dyDescent="0.25">
      <c r="B70" s="43">
        <v>9.9296823828928567</v>
      </c>
      <c r="C70" s="43">
        <v>244.04978571428572</v>
      </c>
    </row>
    <row r="71" spans="1:3" x14ac:dyDescent="0.25">
      <c r="B71" s="43">
        <v>10.742364582571428</v>
      </c>
      <c r="C71" s="43">
        <v>233.22417857142858</v>
      </c>
    </row>
    <row r="72" spans="1:3" x14ac:dyDescent="0.25">
      <c r="B72" s="43">
        <v>9.5339069783571428</v>
      </c>
      <c r="C72" s="43">
        <v>233.85503571428572</v>
      </c>
    </row>
    <row r="73" spans="1:3" x14ac:dyDescent="0.25">
      <c r="B73" s="43">
        <v>11.650553588821429</v>
      </c>
      <c r="C73" s="43">
        <v>252.18575000000001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L24" sqref="L24"/>
    </sheetView>
  </sheetViews>
  <sheetFormatPr defaultRowHeight="15" x14ac:dyDescent="0.25"/>
  <cols>
    <col min="1" max="1" width="4.7109375" style="15" customWidth="1"/>
    <col min="2" max="2" width="9.140625" style="15"/>
    <col min="3" max="3" width="15.7109375" style="15" customWidth="1"/>
    <col min="4" max="4" width="11" style="15" customWidth="1"/>
    <col min="5" max="5" width="9.140625" style="15"/>
  </cols>
  <sheetData>
    <row r="1" spans="1:12" x14ac:dyDescent="0.25">
      <c r="B1" s="37" t="s">
        <v>22</v>
      </c>
    </row>
    <row r="2" spans="1:12" x14ac:dyDescent="0.25">
      <c r="B2" s="37" t="s">
        <v>21</v>
      </c>
    </row>
    <row r="3" spans="1:12" x14ac:dyDescent="0.25">
      <c r="B3" s="38" t="s">
        <v>84</v>
      </c>
    </row>
    <row r="4" spans="1:12" x14ac:dyDescent="0.25">
      <c r="A4" s="15" t="s">
        <v>0</v>
      </c>
      <c r="B4" s="15" t="s">
        <v>109</v>
      </c>
    </row>
    <row r="6" spans="1:12" x14ac:dyDescent="0.25">
      <c r="A6" s="15" t="s">
        <v>1</v>
      </c>
      <c r="B6" s="15" t="s">
        <v>113</v>
      </c>
    </row>
    <row r="7" spans="1:12" x14ac:dyDescent="0.25">
      <c r="A7" s="15" t="s">
        <v>2</v>
      </c>
      <c r="B7" s="40" t="s">
        <v>151</v>
      </c>
    </row>
    <row r="8" spans="1:12" x14ac:dyDescent="0.25">
      <c r="A8" s="15" t="s">
        <v>3</v>
      </c>
      <c r="B8" s="15" t="s">
        <v>110</v>
      </c>
    </row>
    <row r="9" spans="1:12" x14ac:dyDescent="0.25">
      <c r="A9" s="39"/>
    </row>
    <row r="10" spans="1:12" x14ac:dyDescent="0.25">
      <c r="A10" s="41"/>
    </row>
    <row r="11" spans="1:12" s="6" customFormat="1" x14ac:dyDescent="0.25">
      <c r="A11" s="42"/>
      <c r="B11" s="42"/>
      <c r="C11" s="42"/>
      <c r="D11" s="42"/>
      <c r="E11" s="42"/>
    </row>
    <row r="12" spans="1:12" x14ac:dyDescent="0.25">
      <c r="E12" s="43"/>
    </row>
    <row r="13" spans="1:12" x14ac:dyDescent="0.25">
      <c r="A13" s="18" t="s">
        <v>15</v>
      </c>
      <c r="B13" s="18" t="s">
        <v>90</v>
      </c>
      <c r="C13" s="18" t="s">
        <v>17</v>
      </c>
      <c r="D13" s="18" t="s">
        <v>111</v>
      </c>
    </row>
    <row r="14" spans="1:12" x14ac:dyDescent="0.25">
      <c r="A14" s="15">
        <v>2012</v>
      </c>
      <c r="B14" s="56">
        <v>231.18</v>
      </c>
      <c r="C14" s="56">
        <v>240.64699999999999</v>
      </c>
      <c r="D14" s="57"/>
      <c r="E14" s="57"/>
      <c r="F14" s="7"/>
      <c r="I14" s="3"/>
      <c r="J14" s="10"/>
      <c r="K14" s="10"/>
      <c r="L14" s="7"/>
    </row>
    <row r="15" spans="1:12" x14ac:dyDescent="0.25">
      <c r="A15" s="15">
        <v>2013</v>
      </c>
      <c r="B15" s="56">
        <v>234.584</v>
      </c>
      <c r="C15" s="56">
        <v>245.62100000000001</v>
      </c>
      <c r="D15" s="57"/>
      <c r="E15" s="57"/>
      <c r="F15" s="7"/>
      <c r="I15" s="3"/>
      <c r="J15" s="10"/>
      <c r="K15" s="10"/>
      <c r="L15" s="7"/>
    </row>
    <row r="16" spans="1:12" x14ac:dyDescent="0.25">
      <c r="A16" s="15">
        <v>2014</v>
      </c>
      <c r="B16" s="56">
        <v>236.524</v>
      </c>
      <c r="C16" s="56">
        <v>251.8</v>
      </c>
      <c r="D16" s="57"/>
      <c r="E16" s="57"/>
      <c r="F16" s="7"/>
    </row>
    <row r="17" spans="1:7" x14ac:dyDescent="0.25">
      <c r="A17" s="15">
        <v>2015</v>
      </c>
      <c r="B17" s="56">
        <v>234.71799999999999</v>
      </c>
      <c r="C17" s="56">
        <v>275.50599999999997</v>
      </c>
      <c r="D17" s="57"/>
      <c r="E17" s="57"/>
    </row>
    <row r="18" spans="1:7" x14ac:dyDescent="0.25">
      <c r="A18" s="15">
        <v>2016</v>
      </c>
      <c r="B18" s="56">
        <v>252.54</v>
      </c>
      <c r="C18" s="56">
        <v>283.90499999999997</v>
      </c>
      <c r="D18" s="54">
        <v>2.0839691035442378</v>
      </c>
      <c r="E18" s="57"/>
    </row>
    <row r="19" spans="1:7" x14ac:dyDescent="0.25">
      <c r="D19" s="43"/>
    </row>
    <row r="26" spans="1:7" x14ac:dyDescent="0.25">
      <c r="G26" t="s">
        <v>112</v>
      </c>
    </row>
    <row r="27" spans="1:7" x14ac:dyDescent="0.25">
      <c r="G27" t="s">
        <v>112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K27" sqref="K27"/>
    </sheetView>
  </sheetViews>
  <sheetFormatPr defaultRowHeight="15" x14ac:dyDescent="0.25"/>
  <cols>
    <col min="1" max="1" width="4.7109375" style="15" customWidth="1"/>
    <col min="2" max="2" width="9.140625" style="15"/>
    <col min="3" max="3" width="15.7109375" style="15" customWidth="1"/>
    <col min="4" max="4" width="11" style="15" customWidth="1"/>
  </cols>
  <sheetData>
    <row r="1" spans="1:5" x14ac:dyDescent="0.25">
      <c r="B1" s="37" t="s">
        <v>22</v>
      </c>
    </row>
    <row r="2" spans="1:5" x14ac:dyDescent="0.25">
      <c r="B2" s="37" t="s">
        <v>21</v>
      </c>
    </row>
    <row r="3" spans="1:5" x14ac:dyDescent="0.25">
      <c r="B3" s="38" t="s">
        <v>108</v>
      </c>
    </row>
    <row r="4" spans="1:5" x14ac:dyDescent="0.25">
      <c r="A4" s="15" t="s">
        <v>0</v>
      </c>
      <c r="B4" s="15" t="s">
        <v>146</v>
      </c>
    </row>
    <row r="7" spans="1:5" x14ac:dyDescent="0.25">
      <c r="A7" s="15" t="s">
        <v>2</v>
      </c>
      <c r="B7" s="40" t="s">
        <v>155</v>
      </c>
    </row>
    <row r="8" spans="1:5" x14ac:dyDescent="0.25">
      <c r="A8" s="15" t="s">
        <v>3</v>
      </c>
      <c r="B8" s="15" t="s">
        <v>137</v>
      </c>
    </row>
    <row r="9" spans="1:5" x14ac:dyDescent="0.25">
      <c r="A9" s="15" t="s">
        <v>4</v>
      </c>
      <c r="B9" s="15" t="s">
        <v>156</v>
      </c>
    </row>
    <row r="10" spans="1:5" x14ac:dyDescent="0.25">
      <c r="A10" s="41"/>
    </row>
    <row r="11" spans="1:5" s="6" customFormat="1" x14ac:dyDescent="0.25">
      <c r="A11" s="42"/>
      <c r="B11" s="42"/>
      <c r="C11" s="42"/>
      <c r="D11" s="42"/>
    </row>
    <row r="12" spans="1:5" x14ac:dyDescent="0.25">
      <c r="E12" s="9"/>
    </row>
    <row r="13" spans="1:5" x14ac:dyDescent="0.25">
      <c r="A13" s="18" t="s">
        <v>15</v>
      </c>
      <c r="B13" s="18" t="s">
        <v>90</v>
      </c>
      <c r="C13" s="18" t="s">
        <v>17</v>
      </c>
      <c r="D13" s="18" t="s">
        <v>147</v>
      </c>
    </row>
    <row r="14" spans="1:5" x14ac:dyDescent="0.25">
      <c r="A14" s="15">
        <v>2012</v>
      </c>
      <c r="B14" s="57">
        <v>66.395119000000008</v>
      </c>
      <c r="C14" s="57">
        <v>50.813919999999996</v>
      </c>
      <c r="D14" s="43">
        <v>7053.6033687911122</v>
      </c>
    </row>
    <row r="15" spans="1:5" x14ac:dyDescent="0.25">
      <c r="A15" s="15">
        <v>2013</v>
      </c>
      <c r="B15" s="57">
        <v>67.087104000000011</v>
      </c>
      <c r="C15" s="57">
        <v>56.114384000000001</v>
      </c>
      <c r="D15" s="43">
        <v>6690.2705080859396</v>
      </c>
    </row>
    <row r="16" spans="1:5" x14ac:dyDescent="0.25">
      <c r="A16" s="15">
        <v>2014</v>
      </c>
      <c r="B16" s="57">
        <v>69.363081999999991</v>
      </c>
      <c r="C16" s="57">
        <v>59.493199999999995</v>
      </c>
      <c r="D16" s="43">
        <v>6503.814894596776</v>
      </c>
    </row>
    <row r="17" spans="1:4" x14ac:dyDescent="0.25">
      <c r="A17" s="15">
        <v>2015</v>
      </c>
      <c r="B17" s="57">
        <v>70.846273499999995</v>
      </c>
      <c r="C17" s="57">
        <v>61.125805999999997</v>
      </c>
      <c r="D17" s="43">
        <v>6429.654180108977</v>
      </c>
    </row>
    <row r="18" spans="1:4" x14ac:dyDescent="0.25">
      <c r="A18" s="15">
        <v>2016</v>
      </c>
      <c r="B18" s="57">
        <v>75.619898000000006</v>
      </c>
      <c r="C18" s="57">
        <v>65.692789999999988</v>
      </c>
      <c r="D18" s="43">
        <v>6320.6980000000003</v>
      </c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J25" sqref="J25"/>
    </sheetView>
  </sheetViews>
  <sheetFormatPr defaultRowHeight="15" x14ac:dyDescent="0.25"/>
  <cols>
    <col min="1" max="1" width="4.7109375" style="15" customWidth="1"/>
    <col min="2" max="2" width="9.140625" style="15"/>
    <col min="3" max="3" width="15.7109375" style="15" customWidth="1"/>
    <col min="4" max="4" width="11" customWidth="1"/>
  </cols>
  <sheetData>
    <row r="1" spans="1:5" x14ac:dyDescent="0.25">
      <c r="B1" s="37" t="s">
        <v>22</v>
      </c>
    </row>
    <row r="2" spans="1:5" x14ac:dyDescent="0.25">
      <c r="B2" s="37" t="s">
        <v>21</v>
      </c>
    </row>
    <row r="3" spans="1:5" x14ac:dyDescent="0.25">
      <c r="B3" s="38" t="s">
        <v>123</v>
      </c>
    </row>
    <row r="4" spans="1:5" x14ac:dyDescent="0.25">
      <c r="A4" s="15" t="s">
        <v>0</v>
      </c>
      <c r="B4" s="15" t="s">
        <v>148</v>
      </c>
    </row>
    <row r="7" spans="1:5" x14ac:dyDescent="0.25">
      <c r="A7" s="15" t="s">
        <v>2</v>
      </c>
      <c r="B7" s="40" t="s">
        <v>157</v>
      </c>
    </row>
    <row r="8" spans="1:5" x14ac:dyDescent="0.25">
      <c r="A8" s="15" t="s">
        <v>3</v>
      </c>
      <c r="B8" s="15" t="s">
        <v>133</v>
      </c>
    </row>
    <row r="9" spans="1:5" x14ac:dyDescent="0.25">
      <c r="A9" s="39"/>
    </row>
    <row r="10" spans="1:5" x14ac:dyDescent="0.25">
      <c r="A10" s="41"/>
    </row>
    <row r="11" spans="1:5" s="6" customFormat="1" x14ac:dyDescent="0.25">
      <c r="A11" s="42"/>
      <c r="B11" s="42"/>
      <c r="C11" s="42"/>
    </row>
    <row r="12" spans="1:5" x14ac:dyDescent="0.25">
      <c r="E12" s="9"/>
    </row>
    <row r="13" spans="1:5" x14ac:dyDescent="0.25">
      <c r="A13" s="18" t="s">
        <v>15</v>
      </c>
      <c r="B13" s="18" t="s">
        <v>91</v>
      </c>
      <c r="C13" s="18"/>
    </row>
    <row r="14" spans="1:5" x14ac:dyDescent="0.25">
      <c r="A14" s="15">
        <v>2012</v>
      </c>
      <c r="B14" s="43">
        <v>22.2</v>
      </c>
      <c r="C14" s="57"/>
    </row>
    <row r="15" spans="1:5" x14ac:dyDescent="0.25">
      <c r="A15" s="15">
        <v>2013</v>
      </c>
      <c r="B15" s="43">
        <v>23.43</v>
      </c>
      <c r="C15" s="57"/>
    </row>
    <row r="16" spans="1:5" x14ac:dyDescent="0.25">
      <c r="A16" s="15">
        <v>2014</v>
      </c>
      <c r="B16" s="43">
        <v>24.5</v>
      </c>
      <c r="C16" s="57"/>
    </row>
    <row r="17" spans="1:3" x14ac:dyDescent="0.25">
      <c r="A17" s="15">
        <v>2015</v>
      </c>
      <c r="B17" s="43">
        <v>25.306000000000001</v>
      </c>
      <c r="C17" s="57"/>
    </row>
    <row r="18" spans="1:3" x14ac:dyDescent="0.25">
      <c r="A18" s="15">
        <v>2016</v>
      </c>
      <c r="B18" s="43">
        <v>27.314833999999998</v>
      </c>
      <c r="C18" s="57"/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E23" sqref="E23"/>
    </sheetView>
  </sheetViews>
  <sheetFormatPr defaultRowHeight="15" x14ac:dyDescent="0.25"/>
  <cols>
    <col min="1" max="1" width="4.7109375" style="15" customWidth="1"/>
    <col min="2" max="2" width="9.140625" style="15"/>
    <col min="3" max="3" width="15.7109375" style="15" customWidth="1"/>
    <col min="4" max="4" width="11" style="15" customWidth="1"/>
  </cols>
  <sheetData>
    <row r="1" spans="1:5" x14ac:dyDescent="0.25">
      <c r="B1" s="37" t="s">
        <v>22</v>
      </c>
    </row>
    <row r="2" spans="1:5" x14ac:dyDescent="0.25">
      <c r="B2" s="37" t="s">
        <v>21</v>
      </c>
    </row>
    <row r="3" spans="1:5" x14ac:dyDescent="0.25">
      <c r="B3" s="38" t="s">
        <v>122</v>
      </c>
    </row>
    <row r="4" spans="1:5" x14ac:dyDescent="0.25">
      <c r="A4" s="15" t="s">
        <v>0</v>
      </c>
      <c r="B4" s="15" t="s">
        <v>116</v>
      </c>
    </row>
    <row r="6" spans="1:5" x14ac:dyDescent="0.25">
      <c r="A6" s="15" t="s">
        <v>1</v>
      </c>
      <c r="B6" s="15" t="s">
        <v>117</v>
      </c>
    </row>
    <row r="7" spans="1:5" x14ac:dyDescent="0.25">
      <c r="A7" s="15" t="s">
        <v>2</v>
      </c>
      <c r="B7" s="40" t="s">
        <v>152</v>
      </c>
    </row>
    <row r="8" spans="1:5" x14ac:dyDescent="0.25">
      <c r="A8" s="15" t="s">
        <v>3</v>
      </c>
      <c r="B8" s="15" t="s">
        <v>43</v>
      </c>
    </row>
    <row r="9" spans="1:5" x14ac:dyDescent="0.25">
      <c r="A9" s="39"/>
    </row>
    <row r="10" spans="1:5" x14ac:dyDescent="0.25">
      <c r="A10" s="41"/>
    </row>
    <row r="11" spans="1:5" s="6" customFormat="1" x14ac:dyDescent="0.25">
      <c r="A11" s="42"/>
      <c r="B11" s="42"/>
      <c r="C11" s="42"/>
      <c r="D11" s="42"/>
    </row>
    <row r="12" spans="1:5" x14ac:dyDescent="0.25">
      <c r="E12" s="9"/>
    </row>
    <row r="13" spans="1:5" x14ac:dyDescent="0.25">
      <c r="A13" s="65" t="s">
        <v>15</v>
      </c>
      <c r="B13" s="65" t="s">
        <v>114</v>
      </c>
      <c r="C13" s="65" t="s">
        <v>115</v>
      </c>
      <c r="D13" s="65" t="s">
        <v>149</v>
      </c>
    </row>
    <row r="14" spans="1:5" x14ac:dyDescent="0.25">
      <c r="A14" s="59">
        <v>2011</v>
      </c>
      <c r="B14" s="60">
        <v>50.995362362277788</v>
      </c>
      <c r="C14" s="60">
        <v>39.571336879980997</v>
      </c>
      <c r="D14" s="60">
        <v>9.4333007577412253</v>
      </c>
    </row>
    <row r="15" spans="1:5" x14ac:dyDescent="0.25">
      <c r="A15" s="59">
        <v>2012</v>
      </c>
      <c r="B15" s="60">
        <v>48.660055891900988</v>
      </c>
      <c r="C15" s="60">
        <v>38.946936057952783</v>
      </c>
      <c r="D15" s="60">
        <v>12.393008050146225</v>
      </c>
    </row>
    <row r="16" spans="1:5" x14ac:dyDescent="0.25">
      <c r="A16" s="59">
        <v>2013</v>
      </c>
      <c r="B16" s="60">
        <v>47.155987295266939</v>
      </c>
      <c r="C16" s="60">
        <v>38.872549675140696</v>
      </c>
      <c r="D16" s="60">
        <v>13.971463029592357</v>
      </c>
    </row>
    <row r="17" spans="1:4" x14ac:dyDescent="0.25">
      <c r="A17" s="59">
        <v>2014</v>
      </c>
      <c r="B17" s="60">
        <v>31.751110266936749</v>
      </c>
      <c r="C17" s="60">
        <v>43.213313839021303</v>
      </c>
      <c r="D17" s="60">
        <v>25.035575894041951</v>
      </c>
    </row>
    <row r="18" spans="1:4" x14ac:dyDescent="0.25">
      <c r="A18" s="59">
        <v>2015</v>
      </c>
      <c r="B18" s="60">
        <v>44.078836309995303</v>
      </c>
      <c r="C18" s="60">
        <v>39.394334073798007</v>
      </c>
      <c r="D18" s="60">
        <v>16.526829616206683</v>
      </c>
    </row>
    <row r="19" spans="1:4" x14ac:dyDescent="0.25">
      <c r="A19" s="61">
        <v>2016</v>
      </c>
      <c r="B19" s="60">
        <v>37.320934010659769</v>
      </c>
      <c r="C19" s="60">
        <v>33.688083053717484</v>
      </c>
      <c r="D19" s="60">
        <v>28.990982935622746</v>
      </c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workbookViewId="0">
      <selection activeCell="J16" sqref="J16"/>
    </sheetView>
  </sheetViews>
  <sheetFormatPr defaultRowHeight="15" x14ac:dyDescent="0.25"/>
  <cols>
    <col min="1" max="1" width="4.7109375" style="15" customWidth="1"/>
    <col min="2" max="2" width="9.140625" style="15"/>
    <col min="3" max="3" width="15.7109375" style="15" customWidth="1"/>
    <col min="4" max="4" width="11" customWidth="1"/>
  </cols>
  <sheetData>
    <row r="1" spans="1:4" x14ac:dyDescent="0.25">
      <c r="B1" s="37" t="s">
        <v>22</v>
      </c>
    </row>
    <row r="2" spans="1:4" x14ac:dyDescent="0.25">
      <c r="B2" s="37" t="s">
        <v>21</v>
      </c>
    </row>
    <row r="3" spans="1:4" x14ac:dyDescent="0.25">
      <c r="B3" s="38" t="s">
        <v>126</v>
      </c>
    </row>
    <row r="4" spans="1:4" x14ac:dyDescent="0.25">
      <c r="A4" s="15" t="s">
        <v>0</v>
      </c>
      <c r="B4" s="15" t="s">
        <v>120</v>
      </c>
    </row>
    <row r="7" spans="1:4" x14ac:dyDescent="0.25">
      <c r="A7" s="15" t="s">
        <v>2</v>
      </c>
      <c r="B7" s="40" t="s">
        <v>151</v>
      </c>
    </row>
    <row r="8" spans="1:4" x14ac:dyDescent="0.25">
      <c r="A8" s="15" t="s">
        <v>3</v>
      </c>
      <c r="B8" s="15" t="s">
        <v>121</v>
      </c>
    </row>
    <row r="9" spans="1:4" x14ac:dyDescent="0.25">
      <c r="A9" s="39"/>
    </row>
    <row r="10" spans="1:4" x14ac:dyDescent="0.25">
      <c r="A10" s="41"/>
    </row>
    <row r="11" spans="1:4" s="6" customFormat="1" x14ac:dyDescent="0.25">
      <c r="A11" s="42"/>
      <c r="B11" s="42"/>
      <c r="C11" s="42"/>
    </row>
    <row r="12" spans="1:4" x14ac:dyDescent="0.25">
      <c r="B12" s="58"/>
      <c r="C12" s="58"/>
      <c r="D12" s="11"/>
    </row>
    <row r="13" spans="1:4" x14ac:dyDescent="0.25">
      <c r="A13" s="65" t="s">
        <v>15</v>
      </c>
      <c r="B13" s="65" t="s">
        <v>118</v>
      </c>
      <c r="C13" s="65" t="s">
        <v>119</v>
      </c>
      <c r="D13" s="12"/>
    </row>
    <row r="14" spans="1:4" x14ac:dyDescent="0.25">
      <c r="A14" s="62">
        <v>2011</v>
      </c>
      <c r="B14" s="63">
        <v>652.45890501999997</v>
      </c>
      <c r="C14" s="63">
        <v>67.108171216000002</v>
      </c>
      <c r="D14" s="12"/>
    </row>
    <row r="15" spans="1:4" x14ac:dyDescent="0.25">
      <c r="A15" s="62">
        <v>2012</v>
      </c>
      <c r="B15" s="63">
        <v>681.03915470000004</v>
      </c>
      <c r="C15" s="63">
        <v>73.535195268999999</v>
      </c>
      <c r="D15" s="12"/>
    </row>
    <row r="16" spans="1:4" x14ac:dyDescent="0.25">
      <c r="A16" s="62">
        <v>2013</v>
      </c>
      <c r="B16" s="63">
        <v>702.3310191170001</v>
      </c>
      <c r="C16" s="63">
        <v>79.123605425299985</v>
      </c>
      <c r="D16" s="12"/>
    </row>
    <row r="17" spans="1:4" x14ac:dyDescent="0.25">
      <c r="A17" s="62">
        <v>2014</v>
      </c>
      <c r="B17" s="63">
        <v>721.13793229299995</v>
      </c>
      <c r="C17" s="63">
        <v>89.582051663800002</v>
      </c>
      <c r="D17" s="12"/>
    </row>
    <row r="18" spans="1:4" x14ac:dyDescent="0.25">
      <c r="A18" s="62">
        <v>2015</v>
      </c>
      <c r="B18" s="63">
        <v>730.77608262600006</v>
      </c>
      <c r="C18" s="63">
        <v>103.528783807</v>
      </c>
      <c r="D18" s="12"/>
    </row>
    <row r="19" spans="1:4" x14ac:dyDescent="0.25">
      <c r="A19" s="62">
        <v>2016</v>
      </c>
      <c r="B19" s="63">
        <v>773.00050600000009</v>
      </c>
      <c r="C19" s="63">
        <v>120.19437699999999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workbookViewId="0">
      <selection activeCell="I17" sqref="I17"/>
    </sheetView>
  </sheetViews>
  <sheetFormatPr defaultRowHeight="15" x14ac:dyDescent="0.25"/>
  <cols>
    <col min="1" max="1" width="4.7109375" style="15" customWidth="1"/>
    <col min="2" max="2" width="9.140625" style="15"/>
    <col min="3" max="3" width="15.7109375" style="15" customWidth="1"/>
    <col min="4" max="4" width="11" style="15" customWidth="1"/>
  </cols>
  <sheetData>
    <row r="1" spans="1:4" x14ac:dyDescent="0.25">
      <c r="B1" s="37" t="s">
        <v>22</v>
      </c>
    </row>
    <row r="2" spans="1:4" x14ac:dyDescent="0.25">
      <c r="B2" s="37" t="s">
        <v>21</v>
      </c>
    </row>
    <row r="3" spans="1:4" x14ac:dyDescent="0.25">
      <c r="B3" s="38" t="s">
        <v>128</v>
      </c>
    </row>
    <row r="4" spans="1:4" x14ac:dyDescent="0.25">
      <c r="A4" s="15" t="s">
        <v>0</v>
      </c>
      <c r="B4" s="15" t="s">
        <v>127</v>
      </c>
    </row>
    <row r="7" spans="1:4" x14ac:dyDescent="0.25">
      <c r="A7" s="15" t="s">
        <v>2</v>
      </c>
      <c r="B7" s="40" t="s">
        <v>158</v>
      </c>
    </row>
    <row r="8" spans="1:4" x14ac:dyDescent="0.25">
      <c r="A8" s="15" t="s">
        <v>3</v>
      </c>
      <c r="B8" s="15" t="s">
        <v>107</v>
      </c>
    </row>
    <row r="9" spans="1:4" x14ac:dyDescent="0.25">
      <c r="A9" s="15" t="s">
        <v>4</v>
      </c>
      <c r="B9" s="15" t="s">
        <v>24</v>
      </c>
    </row>
    <row r="10" spans="1:4" x14ac:dyDescent="0.25">
      <c r="A10" s="41"/>
    </row>
    <row r="11" spans="1:4" s="6" customFormat="1" x14ac:dyDescent="0.25">
      <c r="A11" s="42"/>
      <c r="B11" s="42"/>
      <c r="C11" s="42"/>
      <c r="D11" s="42"/>
    </row>
    <row r="12" spans="1:4" x14ac:dyDescent="0.25">
      <c r="B12" s="58"/>
      <c r="C12" s="58"/>
      <c r="D12" s="58"/>
    </row>
    <row r="13" spans="1:4" x14ac:dyDescent="0.25">
      <c r="A13" s="65" t="s">
        <v>15</v>
      </c>
      <c r="B13" s="65" t="s">
        <v>124</v>
      </c>
      <c r="C13" s="65" t="s">
        <v>125</v>
      </c>
      <c r="D13" s="65" t="s">
        <v>150</v>
      </c>
    </row>
    <row r="14" spans="1:4" x14ac:dyDescent="0.25">
      <c r="A14" s="58">
        <v>2011</v>
      </c>
      <c r="B14" s="60">
        <v>15.684379</v>
      </c>
      <c r="C14" s="60">
        <v>8.8067430000000009</v>
      </c>
      <c r="D14" s="58">
        <v>192</v>
      </c>
    </row>
    <row r="15" spans="1:4" x14ac:dyDescent="0.25">
      <c r="A15" s="58">
        <v>2012</v>
      </c>
      <c r="B15" s="60">
        <v>16.497423999999999</v>
      </c>
      <c r="C15" s="60">
        <v>10.263766019999998</v>
      </c>
      <c r="D15" s="58">
        <v>188</v>
      </c>
    </row>
    <row r="16" spans="1:4" x14ac:dyDescent="0.25">
      <c r="A16" s="58">
        <v>2013</v>
      </c>
      <c r="B16" s="60">
        <v>16.927999962000001</v>
      </c>
      <c r="C16" s="60">
        <v>10.840873841000001</v>
      </c>
      <c r="D16" s="58">
        <v>196</v>
      </c>
    </row>
    <row r="17" spans="1:4" x14ac:dyDescent="0.25">
      <c r="A17" s="58">
        <v>2014</v>
      </c>
      <c r="B17" s="60">
        <v>17.768137476</v>
      </c>
      <c r="C17" s="60">
        <v>11.895364534</v>
      </c>
      <c r="D17" s="58">
        <v>205</v>
      </c>
    </row>
    <row r="18" spans="1:4" x14ac:dyDescent="0.25">
      <c r="A18" s="58">
        <v>2015</v>
      </c>
      <c r="B18" s="60">
        <v>18.486924300999998</v>
      </c>
      <c r="C18" s="60">
        <v>13.003907649</v>
      </c>
      <c r="D18" s="58">
        <v>194</v>
      </c>
    </row>
    <row r="19" spans="1:4" x14ac:dyDescent="0.25">
      <c r="A19" s="58">
        <v>2016</v>
      </c>
      <c r="B19" s="60">
        <v>19.382619000000002</v>
      </c>
      <c r="C19" s="60">
        <v>14.960030000000001</v>
      </c>
      <c r="D19" s="58">
        <v>186</v>
      </c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A8" sqref="A8"/>
    </sheetView>
  </sheetViews>
  <sheetFormatPr defaultRowHeight="15" x14ac:dyDescent="0.25"/>
  <cols>
    <col min="1" max="1" width="6.7109375" style="15" customWidth="1"/>
    <col min="2" max="2" width="11.28515625" style="15" customWidth="1"/>
    <col min="3" max="3" width="14" style="15" customWidth="1"/>
    <col min="4" max="4" width="14.5703125" style="15" customWidth="1"/>
    <col min="5" max="5" width="11.42578125" style="15" customWidth="1"/>
    <col min="6" max="6" width="12.85546875" style="15" customWidth="1"/>
    <col min="7" max="7" width="15.28515625" style="15" customWidth="1"/>
  </cols>
  <sheetData>
    <row r="1" spans="1:10" x14ac:dyDescent="0.25">
      <c r="B1" s="37" t="s">
        <v>22</v>
      </c>
    </row>
    <row r="2" spans="1:10" x14ac:dyDescent="0.25">
      <c r="B2" s="37" t="s">
        <v>21</v>
      </c>
    </row>
    <row r="3" spans="1:10" x14ac:dyDescent="0.25">
      <c r="B3" s="38" t="s">
        <v>18</v>
      </c>
    </row>
    <row r="4" spans="1:10" x14ac:dyDescent="0.25">
      <c r="A4" s="15" t="s">
        <v>0</v>
      </c>
      <c r="B4" s="15" t="s">
        <v>138</v>
      </c>
    </row>
    <row r="6" spans="1:10" x14ac:dyDescent="0.25">
      <c r="A6" s="15" t="s">
        <v>1</v>
      </c>
      <c r="B6" s="15" t="s">
        <v>89</v>
      </c>
    </row>
    <row r="7" spans="1:10" x14ac:dyDescent="0.25">
      <c r="A7" s="15" t="s">
        <v>2</v>
      </c>
      <c r="B7" s="40" t="s">
        <v>154</v>
      </c>
    </row>
    <row r="9" spans="1:10" x14ac:dyDescent="0.25">
      <c r="A9" s="39"/>
    </row>
    <row r="10" spans="1:10" x14ac:dyDescent="0.25">
      <c r="A10" s="41"/>
    </row>
    <row r="11" spans="1:10" s="6" customFormat="1" x14ac:dyDescent="0.25">
      <c r="A11" s="42"/>
      <c r="B11" s="42"/>
      <c r="C11" s="42"/>
      <c r="D11" s="42"/>
      <c r="E11" s="42"/>
      <c r="F11" s="42"/>
      <c r="G11" s="42"/>
    </row>
    <row r="12" spans="1:10" s="67" customFormat="1" x14ac:dyDescent="0.25">
      <c r="A12" s="66"/>
      <c r="B12" s="66"/>
      <c r="C12" s="66"/>
      <c r="D12" s="66"/>
      <c r="E12" s="66"/>
      <c r="F12" s="66"/>
      <c r="G12" s="66"/>
    </row>
    <row r="13" spans="1:10" ht="51" customHeight="1" x14ac:dyDescent="0.25">
      <c r="A13" s="20" t="s">
        <v>15</v>
      </c>
      <c r="B13" s="25" t="s">
        <v>85</v>
      </c>
      <c r="C13" s="25" t="s">
        <v>159</v>
      </c>
      <c r="D13" s="26" t="s">
        <v>86</v>
      </c>
      <c r="E13" s="26" t="s">
        <v>87</v>
      </c>
      <c r="F13" s="26" t="s">
        <v>88</v>
      </c>
      <c r="G13" s="25" t="s">
        <v>131</v>
      </c>
    </row>
    <row r="14" spans="1:10" x14ac:dyDescent="0.25">
      <c r="A14" s="21">
        <v>2012</v>
      </c>
      <c r="B14" s="21">
        <v>1</v>
      </c>
      <c r="C14" s="22">
        <f>SUM(D14:G14)</f>
        <v>17</v>
      </c>
      <c r="D14" s="21">
        <v>4</v>
      </c>
      <c r="E14" s="21">
        <v>8</v>
      </c>
      <c r="F14" s="21">
        <v>3</v>
      </c>
      <c r="G14" s="21">
        <v>2</v>
      </c>
    </row>
    <row r="15" spans="1:10" x14ac:dyDescent="0.25">
      <c r="A15" s="23">
        <v>2013</v>
      </c>
      <c r="B15" s="23">
        <v>1</v>
      </c>
      <c r="C15" s="24">
        <f t="shared" ref="C15:C18" si="0">SUM(D15:G15)</f>
        <v>16</v>
      </c>
      <c r="D15" s="23">
        <v>4</v>
      </c>
      <c r="E15" s="23">
        <v>7</v>
      </c>
      <c r="F15" s="23">
        <v>3</v>
      </c>
      <c r="G15" s="23">
        <v>2</v>
      </c>
      <c r="H15" s="8"/>
      <c r="I15" s="8"/>
      <c r="J15" s="8"/>
    </row>
    <row r="16" spans="1:10" x14ac:dyDescent="0.25">
      <c r="A16" s="21">
        <v>2014</v>
      </c>
      <c r="B16" s="21">
        <v>1</v>
      </c>
      <c r="C16" s="22">
        <f t="shared" si="0"/>
        <v>16</v>
      </c>
      <c r="D16" s="21">
        <v>4</v>
      </c>
      <c r="E16" s="21">
        <v>7</v>
      </c>
      <c r="F16" s="21">
        <v>3</v>
      </c>
      <c r="G16" s="21">
        <v>2</v>
      </c>
    </row>
    <row r="17" spans="1:7" x14ac:dyDescent="0.25">
      <c r="A17" s="23">
        <v>2015</v>
      </c>
      <c r="B17" s="23">
        <v>1</v>
      </c>
      <c r="C17" s="24">
        <f t="shared" si="0"/>
        <v>14</v>
      </c>
      <c r="D17" s="23">
        <v>4</v>
      </c>
      <c r="E17" s="23">
        <v>4</v>
      </c>
      <c r="F17" s="23">
        <v>3</v>
      </c>
      <c r="G17" s="23">
        <v>3</v>
      </c>
    </row>
    <row r="18" spans="1:7" x14ac:dyDescent="0.25">
      <c r="A18" s="21">
        <v>2016</v>
      </c>
      <c r="B18" s="21">
        <v>1</v>
      </c>
      <c r="C18" s="22">
        <f t="shared" si="0"/>
        <v>14</v>
      </c>
      <c r="D18" s="21">
        <v>4</v>
      </c>
      <c r="E18" s="21">
        <v>4</v>
      </c>
      <c r="F18" s="21">
        <v>3</v>
      </c>
      <c r="G18" s="21">
        <v>3</v>
      </c>
    </row>
  </sheetData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workbookViewId="0">
      <selection activeCell="K19" sqref="K19"/>
    </sheetView>
  </sheetViews>
  <sheetFormatPr defaultRowHeight="15" x14ac:dyDescent="0.25"/>
  <cols>
    <col min="1" max="1" width="4.7109375" style="15" customWidth="1"/>
    <col min="2" max="2" width="9.140625" style="15"/>
    <col min="3" max="3" width="15.7109375" style="15" customWidth="1"/>
    <col min="4" max="4" width="11" style="15" customWidth="1"/>
  </cols>
  <sheetData>
    <row r="1" spans="1:4" x14ac:dyDescent="0.25">
      <c r="B1" s="37" t="s">
        <v>22</v>
      </c>
    </row>
    <row r="2" spans="1:4" x14ac:dyDescent="0.25">
      <c r="B2" s="37" t="s">
        <v>21</v>
      </c>
    </row>
    <row r="3" spans="1:4" x14ac:dyDescent="0.25">
      <c r="B3" s="38" t="s">
        <v>139</v>
      </c>
    </row>
    <row r="4" spans="1:4" x14ac:dyDescent="0.25">
      <c r="A4" s="15" t="s">
        <v>0</v>
      </c>
      <c r="B4" s="15" t="s">
        <v>161</v>
      </c>
    </row>
    <row r="7" spans="1:4" x14ac:dyDescent="0.25">
      <c r="A7" s="15" t="s">
        <v>2</v>
      </c>
      <c r="B7" s="40" t="s">
        <v>160</v>
      </c>
    </row>
    <row r="8" spans="1:4" x14ac:dyDescent="0.25">
      <c r="A8" s="15" t="s">
        <v>3</v>
      </c>
      <c r="B8" s="15" t="s">
        <v>121</v>
      </c>
    </row>
    <row r="9" spans="1:4" x14ac:dyDescent="0.25">
      <c r="A9" s="15" t="s">
        <v>4</v>
      </c>
      <c r="B9" s="15" t="s">
        <v>24</v>
      </c>
    </row>
    <row r="10" spans="1:4" x14ac:dyDescent="0.25">
      <c r="A10" s="41"/>
    </row>
    <row r="11" spans="1:4" s="6" customFormat="1" x14ac:dyDescent="0.25">
      <c r="A11" s="42"/>
      <c r="B11" s="42"/>
      <c r="C11" s="42"/>
      <c r="D11" s="42"/>
    </row>
    <row r="12" spans="1:4" x14ac:dyDescent="0.25">
      <c r="B12" s="58"/>
      <c r="C12" s="58"/>
      <c r="D12" s="58"/>
    </row>
    <row r="13" spans="1:4" x14ac:dyDescent="0.25">
      <c r="A13" s="65" t="s">
        <v>15</v>
      </c>
      <c r="B13" s="68" t="s">
        <v>58</v>
      </c>
      <c r="C13" s="68" t="s">
        <v>162</v>
      </c>
    </row>
    <row r="14" spans="1:4" x14ac:dyDescent="0.25">
      <c r="B14" s="64">
        <v>15664.899301751891</v>
      </c>
      <c r="C14" s="64">
        <v>109.51612903225806</v>
      </c>
    </row>
    <row r="15" spans="1:4" x14ac:dyDescent="0.25">
      <c r="B15" s="64">
        <v>10726.780853733839</v>
      </c>
      <c r="C15" s="64">
        <v>87.965517241379317</v>
      </c>
    </row>
    <row r="16" spans="1:4" x14ac:dyDescent="0.25">
      <c r="B16" s="64">
        <v>4388.8204032871245</v>
      </c>
      <c r="C16" s="64">
        <v>39.774193548387096</v>
      </c>
    </row>
    <row r="17" spans="1:3" x14ac:dyDescent="0.25">
      <c r="B17" s="64">
        <v>7335.9920402228245</v>
      </c>
      <c r="C17" s="64">
        <v>60.533333333333331</v>
      </c>
    </row>
    <row r="18" spans="1:3" x14ac:dyDescent="0.25">
      <c r="B18" s="64">
        <v>8684.1848566388562</v>
      </c>
      <c r="C18" s="64">
        <v>64.387096774193552</v>
      </c>
    </row>
    <row r="19" spans="1:3" x14ac:dyDescent="0.25">
      <c r="A19" s="15">
        <v>2012</v>
      </c>
      <c r="B19" s="64">
        <v>4715.2293744200915</v>
      </c>
      <c r="C19" s="64">
        <v>44.966666666666669</v>
      </c>
    </row>
    <row r="20" spans="1:3" x14ac:dyDescent="0.25">
      <c r="B20" s="43">
        <v>7959.1603455658615</v>
      </c>
      <c r="C20" s="43">
        <v>52.354838709677416</v>
      </c>
    </row>
    <row r="21" spans="1:3" x14ac:dyDescent="0.25">
      <c r="B21" s="43">
        <v>8881.8663867630203</v>
      </c>
      <c r="C21" s="43">
        <v>63.677419354838712</v>
      </c>
    </row>
    <row r="22" spans="1:3" x14ac:dyDescent="0.25">
      <c r="B22" s="43">
        <v>4950.1574977014516</v>
      </c>
      <c r="C22" s="43">
        <v>42.133333333333333</v>
      </c>
    </row>
    <row r="23" spans="1:3" x14ac:dyDescent="0.25">
      <c r="B23" s="43">
        <v>5238.4775569597841</v>
      </c>
      <c r="C23" s="43">
        <v>56.096774193548384</v>
      </c>
    </row>
    <row r="24" spans="1:3" x14ac:dyDescent="0.25">
      <c r="B24" s="43">
        <v>5726.0991422939587</v>
      </c>
      <c r="C24" s="43">
        <v>61.1</v>
      </c>
    </row>
    <row r="25" spans="1:3" x14ac:dyDescent="0.25">
      <c r="B25" s="43">
        <v>4583.0764750030194</v>
      </c>
      <c r="C25" s="43">
        <v>78.322580645161295</v>
      </c>
    </row>
    <row r="26" spans="1:3" x14ac:dyDescent="0.25">
      <c r="B26" s="43">
        <v>8504.6241596789077</v>
      </c>
      <c r="C26" s="43">
        <v>91.032258064516128</v>
      </c>
    </row>
    <row r="27" spans="1:3" x14ac:dyDescent="0.25">
      <c r="B27" s="43">
        <v>9337.452742066358</v>
      </c>
      <c r="C27" s="43">
        <v>102.14285714285714</v>
      </c>
    </row>
    <row r="28" spans="1:3" x14ac:dyDescent="0.25">
      <c r="B28" s="43">
        <v>4972.7512666169259</v>
      </c>
      <c r="C28" s="43">
        <v>59.774193548387096</v>
      </c>
    </row>
    <row r="29" spans="1:3" x14ac:dyDescent="0.25">
      <c r="B29" s="43">
        <v>5639.7287785682602</v>
      </c>
      <c r="C29" s="43">
        <v>124.8</v>
      </c>
    </row>
    <row r="30" spans="1:3" x14ac:dyDescent="0.25">
      <c r="B30" s="43">
        <v>6369.1448834789944</v>
      </c>
      <c r="C30" s="43">
        <v>90.032258064516128</v>
      </c>
    </row>
    <row r="31" spans="1:3" x14ac:dyDescent="0.25">
      <c r="A31" s="15">
        <v>2013</v>
      </c>
      <c r="B31" s="43">
        <v>3991.8825840149334</v>
      </c>
      <c r="C31" s="43">
        <v>61.866666666666667</v>
      </c>
    </row>
    <row r="32" spans="1:3" x14ac:dyDescent="0.25">
      <c r="B32" s="43">
        <v>2959.7957027491343</v>
      </c>
      <c r="C32" s="43">
        <v>53.967741935483872</v>
      </c>
    </row>
    <row r="33" spans="1:3" x14ac:dyDescent="0.25">
      <c r="B33" s="43">
        <v>6055.7043301690246</v>
      </c>
      <c r="C33" s="43">
        <v>87</v>
      </c>
    </row>
    <row r="34" spans="1:3" x14ac:dyDescent="0.25">
      <c r="B34" s="43">
        <v>5253.0511824036612</v>
      </c>
      <c r="C34" s="43">
        <v>68.400000000000006</v>
      </c>
    </row>
    <row r="35" spans="1:3" x14ac:dyDescent="0.25">
      <c r="B35" s="43">
        <v>5367.6139530760984</v>
      </c>
      <c r="C35" s="43">
        <v>75.903225806451616</v>
      </c>
    </row>
    <row r="36" spans="1:3" x14ac:dyDescent="0.25">
      <c r="B36" s="43">
        <v>8682.8107860424407</v>
      </c>
      <c r="C36" s="43">
        <v>105.66666666666667</v>
      </c>
    </row>
    <row r="37" spans="1:3" x14ac:dyDescent="0.25">
      <c r="B37" s="43">
        <v>5570.4966665587599</v>
      </c>
      <c r="C37" s="43">
        <v>101.3225806451613</v>
      </c>
    </row>
    <row r="38" spans="1:3" x14ac:dyDescent="0.25">
      <c r="B38" s="43">
        <v>6167.873057974909</v>
      </c>
      <c r="C38" s="43">
        <v>90.41935483870968</v>
      </c>
    </row>
    <row r="39" spans="1:3" x14ac:dyDescent="0.25">
      <c r="B39" s="43">
        <v>7815.5689893518038</v>
      </c>
      <c r="C39" s="43">
        <v>100.89285714285714</v>
      </c>
    </row>
    <row r="40" spans="1:3" x14ac:dyDescent="0.25">
      <c r="B40" s="43">
        <v>4043.6942802763206</v>
      </c>
      <c r="C40" s="43">
        <v>84.516129032258064</v>
      </c>
    </row>
    <row r="41" spans="1:3" x14ac:dyDescent="0.25">
      <c r="B41" s="43">
        <v>3331.9354666018826</v>
      </c>
      <c r="C41" s="43">
        <v>84.033333333333331</v>
      </c>
    </row>
    <row r="42" spans="1:3" x14ac:dyDescent="0.25">
      <c r="B42" s="43">
        <v>5225.620755935116</v>
      </c>
      <c r="C42" s="43">
        <v>80.129032258064512</v>
      </c>
    </row>
    <row r="43" spans="1:3" x14ac:dyDescent="0.25">
      <c r="A43" s="15">
        <v>2014</v>
      </c>
      <c r="B43" s="43">
        <v>2285.7700509941042</v>
      </c>
      <c r="C43" s="43">
        <v>48.8</v>
      </c>
    </row>
    <row r="44" spans="1:3" x14ac:dyDescent="0.25">
      <c r="B44" s="43">
        <v>3155.4809710936729</v>
      </c>
      <c r="C44" s="43">
        <v>45.58064516129032</v>
      </c>
    </row>
    <row r="45" spans="1:3" x14ac:dyDescent="0.25">
      <c r="B45" s="43">
        <v>6684.789206366816</v>
      </c>
      <c r="C45" s="43">
        <v>81.354838709677423</v>
      </c>
    </row>
    <row r="46" spans="1:3" x14ac:dyDescent="0.25">
      <c r="B46" s="43">
        <v>4725.0679834681559</v>
      </c>
      <c r="C46" s="43">
        <v>69.5</v>
      </c>
    </row>
    <row r="47" spans="1:3" x14ac:dyDescent="0.25">
      <c r="B47" s="43">
        <v>6014.7349673650588</v>
      </c>
      <c r="C47" s="43">
        <v>85.548387096774192</v>
      </c>
    </row>
    <row r="48" spans="1:3" x14ac:dyDescent="0.25">
      <c r="B48" s="43">
        <v>6993.5734071994557</v>
      </c>
      <c r="C48" s="43">
        <v>96.13333333333334</v>
      </c>
    </row>
    <row r="49" spans="1:3" x14ac:dyDescent="0.25">
      <c r="B49" s="43">
        <v>2660.5517667479107</v>
      </c>
      <c r="C49" s="43">
        <v>52</v>
      </c>
    </row>
    <row r="50" spans="1:3" x14ac:dyDescent="0.25">
      <c r="B50" s="43">
        <v>6460.7013255113534</v>
      </c>
      <c r="C50" s="43">
        <v>88.064516129032256</v>
      </c>
    </row>
    <row r="51" spans="1:3" x14ac:dyDescent="0.25">
      <c r="B51" s="43">
        <v>6418.2540004875618</v>
      </c>
      <c r="C51" s="43">
        <v>85.964285714285708</v>
      </c>
    </row>
    <row r="52" spans="1:3" x14ac:dyDescent="0.25">
      <c r="B52" s="43">
        <v>5496.6140468570093</v>
      </c>
      <c r="C52" s="43">
        <v>66.483870967741936</v>
      </c>
    </row>
    <row r="53" spans="1:3" x14ac:dyDescent="0.25">
      <c r="B53" s="43">
        <v>4808.061094407878</v>
      </c>
      <c r="C53" s="43">
        <v>77.900000000000006</v>
      </c>
    </row>
    <row r="54" spans="1:3" x14ac:dyDescent="0.25">
      <c r="B54" s="43">
        <v>7347.842253561711</v>
      </c>
      <c r="C54" s="43">
        <v>100.96774193548387</v>
      </c>
    </row>
    <row r="55" spans="1:3" x14ac:dyDescent="0.25">
      <c r="A55" s="15">
        <v>2015</v>
      </c>
      <c r="B55" s="43">
        <v>6463.0198402584856</v>
      </c>
      <c r="C55" s="43">
        <v>75.233333333333334</v>
      </c>
    </row>
    <row r="56" spans="1:3" x14ac:dyDescent="0.25">
      <c r="B56" s="43">
        <v>6733.7273081274498</v>
      </c>
      <c r="C56" s="43">
        <v>83</v>
      </c>
    </row>
    <row r="57" spans="1:3" x14ac:dyDescent="0.25">
      <c r="B57" s="43">
        <v>10632.976814312184</v>
      </c>
      <c r="C57" s="43">
        <v>114.45161290322581</v>
      </c>
    </row>
    <row r="58" spans="1:3" x14ac:dyDescent="0.25">
      <c r="B58" s="43">
        <v>8381.1482095458996</v>
      </c>
      <c r="C58" s="43">
        <v>108.16666666666667</v>
      </c>
    </row>
    <row r="59" spans="1:3" x14ac:dyDescent="0.25">
      <c r="B59" s="43">
        <v>10952.318739693126</v>
      </c>
      <c r="C59" s="43">
        <v>144.48387096774192</v>
      </c>
    </row>
    <row r="60" spans="1:3" x14ac:dyDescent="0.25">
      <c r="B60" s="43">
        <v>4982.6277422191761</v>
      </c>
      <c r="C60" s="43">
        <v>71.833333333333329</v>
      </c>
    </row>
    <row r="61" spans="1:3" x14ac:dyDescent="0.25">
      <c r="B61" s="43">
        <v>6480.1797948716676</v>
      </c>
      <c r="C61" s="43">
        <v>113.83870967741936</v>
      </c>
    </row>
    <row r="62" spans="1:3" x14ac:dyDescent="0.25">
      <c r="B62" s="43">
        <v>6343.7574608928571</v>
      </c>
      <c r="C62" s="43">
        <v>104.70967741935483</v>
      </c>
    </row>
    <row r="63" spans="1:3" x14ac:dyDescent="0.25">
      <c r="B63" s="43">
        <v>4963.3032661034485</v>
      </c>
      <c r="C63" s="43">
        <v>94</v>
      </c>
    </row>
    <row r="64" spans="1:3" x14ac:dyDescent="0.25">
      <c r="B64" s="43">
        <v>4831.5913659285716</v>
      </c>
      <c r="C64" s="43">
        <v>75.322580645161295</v>
      </c>
    </row>
    <row r="65" spans="1:3" x14ac:dyDescent="0.25">
      <c r="B65" s="43">
        <v>5337.1837161071435</v>
      </c>
      <c r="C65" s="43">
        <v>108.7</v>
      </c>
    </row>
    <row r="66" spans="1:3" x14ac:dyDescent="0.25">
      <c r="B66" s="43">
        <v>5172.3576022500001</v>
      </c>
      <c r="C66" s="43">
        <v>81.483870967741936</v>
      </c>
    </row>
    <row r="67" spans="1:3" x14ac:dyDescent="0.25">
      <c r="A67" s="15">
        <v>2016</v>
      </c>
      <c r="B67" s="43">
        <v>3699.1198186428574</v>
      </c>
      <c r="C67" s="43">
        <v>63.733333333333334</v>
      </c>
    </row>
    <row r="68" spans="1:3" x14ac:dyDescent="0.25">
      <c r="B68" s="43">
        <v>6010.7304656428578</v>
      </c>
      <c r="C68" s="43">
        <v>78.677419354838705</v>
      </c>
    </row>
    <row r="69" spans="1:3" x14ac:dyDescent="0.25">
      <c r="B69" s="43">
        <v>8221.8733966071431</v>
      </c>
      <c r="C69" s="43">
        <v>107.93548387096774</v>
      </c>
    </row>
    <row r="70" spans="1:3" x14ac:dyDescent="0.25">
      <c r="B70" s="43">
        <v>6181.0208849285709</v>
      </c>
      <c r="C70" s="43">
        <v>96.86666666666666</v>
      </c>
    </row>
    <row r="71" spans="1:3" x14ac:dyDescent="0.25">
      <c r="B71" s="43">
        <v>6335.8621337857139</v>
      </c>
      <c r="C71" s="43">
        <v>91</v>
      </c>
    </row>
    <row r="72" spans="1:3" x14ac:dyDescent="0.25">
      <c r="B72" s="43">
        <v>3761.6016501071422</v>
      </c>
      <c r="C72" s="43">
        <v>68.966666666666669</v>
      </c>
    </row>
    <row r="73" spans="1:3" x14ac:dyDescent="0.25">
      <c r="B73" s="43">
        <v>4338.9892869285713</v>
      </c>
      <c r="C73" s="43">
        <v>74.677419354838705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O20" sqref="O20"/>
    </sheetView>
  </sheetViews>
  <sheetFormatPr defaultRowHeight="15" x14ac:dyDescent="0.25"/>
  <cols>
    <col min="1" max="1" width="25" style="15" customWidth="1"/>
    <col min="2" max="6" width="10.7109375" style="15" customWidth="1"/>
  </cols>
  <sheetData>
    <row r="1" spans="1:10" x14ac:dyDescent="0.25">
      <c r="B1" s="37" t="s">
        <v>22</v>
      </c>
    </row>
    <row r="2" spans="1:10" x14ac:dyDescent="0.25">
      <c r="B2" s="37" t="s">
        <v>21</v>
      </c>
    </row>
    <row r="3" spans="1:10" x14ac:dyDescent="0.25">
      <c r="B3" s="38" t="s">
        <v>16</v>
      </c>
    </row>
    <row r="4" spans="1:10" x14ac:dyDescent="0.25">
      <c r="A4" s="39"/>
      <c r="B4" s="15" t="s">
        <v>140</v>
      </c>
    </row>
    <row r="5" spans="1:10" x14ac:dyDescent="0.25">
      <c r="A5" s="39"/>
    </row>
    <row r="6" spans="1:10" x14ac:dyDescent="0.25">
      <c r="A6" s="39"/>
      <c r="B6" s="40" t="s">
        <v>151</v>
      </c>
    </row>
    <row r="7" spans="1:10" x14ac:dyDescent="0.25">
      <c r="A7" s="39"/>
      <c r="B7" s="15" t="s">
        <v>107</v>
      </c>
    </row>
    <row r="8" spans="1:10" x14ac:dyDescent="0.25">
      <c r="A8" s="39"/>
    </row>
    <row r="9" spans="1:10" x14ac:dyDescent="0.25">
      <c r="A9" s="41"/>
    </row>
    <row r="10" spans="1:10" s="6" customFormat="1" x14ac:dyDescent="0.25">
      <c r="A10" s="42"/>
      <c r="B10" s="42"/>
      <c r="C10" s="42"/>
      <c r="D10" s="42"/>
      <c r="E10" s="42"/>
      <c r="F10" s="42"/>
    </row>
    <row r="11" spans="1:10" s="67" customFormat="1" x14ac:dyDescent="0.25">
      <c r="A11" s="66"/>
      <c r="B11" s="66"/>
      <c r="C11" s="66"/>
      <c r="D11" s="66"/>
      <c r="E11" s="66"/>
      <c r="F11" s="66"/>
    </row>
    <row r="12" spans="1:10" x14ac:dyDescent="0.25">
      <c r="A12" s="27" t="s">
        <v>92</v>
      </c>
      <c r="B12" s="28">
        <v>2012</v>
      </c>
      <c r="C12" s="28">
        <v>2013</v>
      </c>
      <c r="D12" s="28">
        <v>2014</v>
      </c>
      <c r="E12" s="28">
        <v>2015</v>
      </c>
      <c r="F12" s="28">
        <v>2016</v>
      </c>
    </row>
    <row r="13" spans="1:10" x14ac:dyDescent="0.25">
      <c r="A13" s="29" t="s">
        <v>93</v>
      </c>
      <c r="B13" s="30">
        <v>45.142048000000003</v>
      </c>
      <c r="C13" s="30">
        <v>47.015508000000004</v>
      </c>
      <c r="D13" s="30">
        <v>49.955314999999999</v>
      </c>
      <c r="E13" s="30">
        <f>+E14+E20</f>
        <v>55.67</v>
      </c>
      <c r="F13" s="31">
        <v>62.327942999999998</v>
      </c>
    </row>
    <row r="14" spans="1:10" x14ac:dyDescent="0.25">
      <c r="A14" s="32" t="s">
        <v>94</v>
      </c>
      <c r="B14" s="33">
        <v>42.533750000000005</v>
      </c>
      <c r="C14" s="33">
        <v>44.245750000000001</v>
      </c>
      <c r="D14" s="33">
        <v>47.040749999999996</v>
      </c>
      <c r="E14" s="33">
        <v>52.51</v>
      </c>
      <c r="F14" s="34">
        <v>58.820500000000003</v>
      </c>
      <c r="H14" s="8"/>
      <c r="I14" s="8"/>
      <c r="J14" s="8"/>
    </row>
    <row r="15" spans="1:10" x14ac:dyDescent="0.25">
      <c r="A15" s="35" t="s">
        <v>95</v>
      </c>
      <c r="B15" s="30" t="s">
        <v>96</v>
      </c>
      <c r="C15" s="30">
        <v>5.5350000000000001</v>
      </c>
      <c r="D15" s="30">
        <v>13.1975</v>
      </c>
      <c r="E15" s="30">
        <v>20.057500000000001</v>
      </c>
      <c r="F15" s="31">
        <v>27.7425</v>
      </c>
    </row>
    <row r="16" spans="1:10" x14ac:dyDescent="0.25">
      <c r="A16" s="36" t="s">
        <v>97</v>
      </c>
      <c r="B16" s="33">
        <v>37.138500000000001</v>
      </c>
      <c r="C16" s="33">
        <v>33.311</v>
      </c>
      <c r="D16" s="33">
        <v>28.155999999999999</v>
      </c>
      <c r="E16" s="33">
        <v>26.056000000000001</v>
      </c>
      <c r="F16" s="34">
        <v>23.868500000000001</v>
      </c>
    </row>
    <row r="17" spans="1:6" x14ac:dyDescent="0.25">
      <c r="A17" s="35" t="s">
        <v>98</v>
      </c>
      <c r="B17" s="30">
        <v>0.38900000000000001</v>
      </c>
      <c r="C17" s="30">
        <v>0.29399999999999998</v>
      </c>
      <c r="D17" s="30">
        <v>0.26</v>
      </c>
      <c r="E17" s="30">
        <v>0.23799999999999999</v>
      </c>
      <c r="F17" s="31">
        <v>0.22900000000000001</v>
      </c>
    </row>
    <row r="18" spans="1:6" x14ac:dyDescent="0.25">
      <c r="A18" s="36" t="s">
        <v>99</v>
      </c>
      <c r="B18" s="33">
        <v>3.8260000000000001</v>
      </c>
      <c r="C18" s="33">
        <v>3.927</v>
      </c>
      <c r="D18" s="33">
        <v>4.2164999999999999</v>
      </c>
      <c r="E18" s="33">
        <v>4.8760000000000003</v>
      </c>
      <c r="F18" s="34">
        <v>5.5354999999999999</v>
      </c>
    </row>
    <row r="19" spans="1:6" x14ac:dyDescent="0.25">
      <c r="A19" s="35" t="s">
        <v>100</v>
      </c>
      <c r="B19" s="30">
        <v>1.18025</v>
      </c>
      <c r="C19" s="30">
        <v>1.17875</v>
      </c>
      <c r="D19" s="30">
        <v>1.21075</v>
      </c>
      <c r="E19" s="30">
        <v>1.28</v>
      </c>
      <c r="F19" s="31">
        <v>1.4450000000000001</v>
      </c>
    </row>
    <row r="20" spans="1:6" x14ac:dyDescent="0.25">
      <c r="A20" s="32" t="s">
        <v>101</v>
      </c>
      <c r="B20" s="33">
        <v>2.608298</v>
      </c>
      <c r="C20" s="33">
        <v>2.7708379999999999</v>
      </c>
      <c r="D20" s="33">
        <v>2.9145649999999996</v>
      </c>
      <c r="E20" s="33">
        <v>3.16</v>
      </c>
      <c r="F20" s="34">
        <v>3.5074429999999999</v>
      </c>
    </row>
    <row r="21" spans="1:6" x14ac:dyDescent="0.25">
      <c r="A21" s="35" t="s">
        <v>102</v>
      </c>
      <c r="B21" s="30">
        <v>1.5196000000000001</v>
      </c>
      <c r="C21" s="30">
        <v>1.6246</v>
      </c>
      <c r="D21" s="30">
        <v>1.7305999999999999</v>
      </c>
      <c r="E21" s="30">
        <v>1.9053</v>
      </c>
      <c r="F21" s="31">
        <v>2.1423000000000001</v>
      </c>
    </row>
    <row r="22" spans="1:6" x14ac:dyDescent="0.25">
      <c r="A22" s="36" t="s">
        <v>103</v>
      </c>
      <c r="B22" s="33">
        <v>0.45389000000000002</v>
      </c>
      <c r="C22" s="33">
        <v>0.48288999999999999</v>
      </c>
      <c r="D22" s="33">
        <v>0.49493999999999999</v>
      </c>
      <c r="E22" s="33">
        <v>0.53254000000000001</v>
      </c>
      <c r="F22" s="34">
        <v>0.59274000000000004</v>
      </c>
    </row>
    <row r="23" spans="1:6" x14ac:dyDescent="0.25">
      <c r="A23" s="35" t="s">
        <v>104</v>
      </c>
      <c r="B23" s="30">
        <v>0.42931999999999998</v>
      </c>
      <c r="C23" s="30">
        <v>0.45119999999999999</v>
      </c>
      <c r="D23" s="30">
        <v>0.47184999999999999</v>
      </c>
      <c r="E23" s="30">
        <v>0.50073000000000001</v>
      </c>
      <c r="F23" s="31">
        <v>0.53741000000000005</v>
      </c>
    </row>
    <row r="24" spans="1:6" x14ac:dyDescent="0.25">
      <c r="A24" s="36" t="s">
        <v>105</v>
      </c>
      <c r="B24" s="33">
        <v>0.103434</v>
      </c>
      <c r="C24" s="33">
        <v>0.107434</v>
      </c>
      <c r="D24" s="33">
        <v>0.110149</v>
      </c>
      <c r="E24" s="33">
        <v>0.114609</v>
      </c>
      <c r="F24" s="34">
        <v>0.12045400000000001</v>
      </c>
    </row>
    <row r="25" spans="1:6" x14ac:dyDescent="0.25">
      <c r="A25" s="35" t="s">
        <v>106</v>
      </c>
      <c r="B25" s="30">
        <v>0.10205400000000001</v>
      </c>
      <c r="C25" s="30">
        <v>0.104714</v>
      </c>
      <c r="D25" s="30">
        <v>0.107026</v>
      </c>
      <c r="E25" s="30">
        <v>0.10458000000000001</v>
      </c>
      <c r="F25" s="31">
        <v>0.114539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workbookViewId="0">
      <selection activeCell="K28" sqref="K28"/>
    </sheetView>
  </sheetViews>
  <sheetFormatPr defaultRowHeight="15" x14ac:dyDescent="0.25"/>
  <cols>
    <col min="1" max="1" width="5.28515625" style="15" customWidth="1"/>
    <col min="2" max="4" width="9.140625" style="15"/>
    <col min="5" max="8" width="9.140625" style="3"/>
  </cols>
  <sheetData>
    <row r="1" spans="1:8" x14ac:dyDescent="0.25">
      <c r="B1" s="37" t="s">
        <v>22</v>
      </c>
    </row>
    <row r="2" spans="1:8" x14ac:dyDescent="0.25">
      <c r="B2" s="37" t="s">
        <v>21</v>
      </c>
    </row>
    <row r="3" spans="1:8" x14ac:dyDescent="0.25">
      <c r="B3" s="38" t="s">
        <v>13</v>
      </c>
    </row>
    <row r="4" spans="1:8" x14ac:dyDescent="0.25">
      <c r="A4" s="39"/>
      <c r="B4" s="15" t="s">
        <v>136</v>
      </c>
    </row>
    <row r="5" spans="1:8" x14ac:dyDescent="0.25">
      <c r="A5" s="39"/>
    </row>
    <row r="6" spans="1:8" x14ac:dyDescent="0.25">
      <c r="A6" s="39"/>
      <c r="B6" s="15" t="s">
        <v>25</v>
      </c>
    </row>
    <row r="7" spans="1:8" x14ac:dyDescent="0.25">
      <c r="A7" s="39"/>
      <c r="B7" s="40" t="s">
        <v>152</v>
      </c>
    </row>
    <row r="8" spans="1:8" x14ac:dyDescent="0.25">
      <c r="A8" s="15" t="s">
        <v>3</v>
      </c>
      <c r="B8" s="15" t="s">
        <v>23</v>
      </c>
    </row>
    <row r="9" spans="1:8" x14ac:dyDescent="0.25">
      <c r="A9" s="15" t="s">
        <v>4</v>
      </c>
      <c r="B9" s="15" t="s">
        <v>24</v>
      </c>
    </row>
    <row r="10" spans="1:8" x14ac:dyDescent="0.25">
      <c r="A10" s="41"/>
    </row>
    <row r="11" spans="1:8" s="6" customFormat="1" x14ac:dyDescent="0.25">
      <c r="A11" s="42"/>
      <c r="B11" s="42"/>
      <c r="C11" s="42"/>
      <c r="D11" s="42"/>
      <c r="E11" s="5"/>
      <c r="F11" s="5"/>
      <c r="G11" s="5"/>
      <c r="H11" s="5"/>
    </row>
    <row r="13" spans="1:8" x14ac:dyDescent="0.25">
      <c r="A13" s="18" t="s">
        <v>15</v>
      </c>
      <c r="B13" s="18" t="s">
        <v>58</v>
      </c>
      <c r="C13" s="18" t="s">
        <v>162</v>
      </c>
    </row>
    <row r="14" spans="1:8" x14ac:dyDescent="0.25">
      <c r="B14" s="43">
        <v>45.038313125533037</v>
      </c>
      <c r="C14" s="43">
        <v>392.60714285714283</v>
      </c>
    </row>
    <row r="15" spans="1:8" x14ac:dyDescent="0.25">
      <c r="B15" s="43">
        <v>44.678694104624554</v>
      </c>
      <c r="C15" s="43">
        <v>416.53571428571428</v>
      </c>
    </row>
    <row r="16" spans="1:8" x14ac:dyDescent="0.25">
      <c r="B16" s="43">
        <v>44.040974109565603</v>
      </c>
      <c r="C16" s="43">
        <v>429.32142857142856</v>
      </c>
    </row>
    <row r="17" spans="1:3" x14ac:dyDescent="0.25">
      <c r="B17" s="43">
        <v>40.767530932863863</v>
      </c>
      <c r="C17" s="43">
        <v>401.10714285714283</v>
      </c>
    </row>
    <row r="18" spans="1:3" x14ac:dyDescent="0.25">
      <c r="B18" s="43">
        <v>44.748314768777718</v>
      </c>
      <c r="C18" s="43">
        <v>420.39285714285717</v>
      </c>
    </row>
    <row r="19" spans="1:3" x14ac:dyDescent="0.25">
      <c r="A19" s="15">
        <v>2012</v>
      </c>
      <c r="B19" s="43">
        <v>44.808240212276601</v>
      </c>
      <c r="C19" s="43">
        <v>444.5</v>
      </c>
    </row>
    <row r="20" spans="1:3" x14ac:dyDescent="0.25">
      <c r="B20" s="43">
        <v>37.864365345319726</v>
      </c>
      <c r="C20" s="43">
        <v>411.71428571428572</v>
      </c>
    </row>
    <row r="21" spans="1:3" x14ac:dyDescent="0.25">
      <c r="B21" s="43">
        <v>45.871006040979204</v>
      </c>
      <c r="C21" s="43">
        <v>430.82142857142856</v>
      </c>
    </row>
    <row r="22" spans="1:3" x14ac:dyDescent="0.25">
      <c r="B22" s="43">
        <v>35.820225405984466</v>
      </c>
      <c r="C22" s="43">
        <v>399.75</v>
      </c>
    </row>
    <row r="23" spans="1:3" x14ac:dyDescent="0.25">
      <c r="B23" s="43">
        <v>43.84261970470093</v>
      </c>
      <c r="C23" s="43">
        <v>449.42857142857144</v>
      </c>
    </row>
    <row r="24" spans="1:3" x14ac:dyDescent="0.25">
      <c r="B24" s="43">
        <v>36.149795949012933</v>
      </c>
      <c r="C24" s="43">
        <v>424.5</v>
      </c>
    </row>
    <row r="25" spans="1:3" x14ac:dyDescent="0.25">
      <c r="B25" s="43">
        <v>43.956299900887537</v>
      </c>
      <c r="C25" s="43">
        <v>470.07142857142856</v>
      </c>
    </row>
    <row r="26" spans="1:3" x14ac:dyDescent="0.25">
      <c r="B26" s="43">
        <v>36.071634120901116</v>
      </c>
      <c r="C26" s="43">
        <v>412.78571428571428</v>
      </c>
    </row>
    <row r="27" spans="1:3" x14ac:dyDescent="0.25">
      <c r="B27" s="43">
        <v>45.807831370068307</v>
      </c>
      <c r="C27" s="43">
        <v>431.53571428571428</v>
      </c>
    </row>
    <row r="28" spans="1:3" x14ac:dyDescent="0.25">
      <c r="B28" s="43">
        <v>43.563627263439002</v>
      </c>
      <c r="C28" s="43">
        <v>415.14285714285717</v>
      </c>
    </row>
    <row r="29" spans="1:3" x14ac:dyDescent="0.25">
      <c r="B29" s="43">
        <v>40.581531823970948</v>
      </c>
      <c r="C29" s="43">
        <v>441.71428571428572</v>
      </c>
    </row>
    <row r="30" spans="1:3" x14ac:dyDescent="0.25">
      <c r="B30" s="43">
        <v>46.785977219500928</v>
      </c>
      <c r="C30" s="43">
        <v>454.75</v>
      </c>
    </row>
    <row r="31" spans="1:3" x14ac:dyDescent="0.25">
      <c r="A31" s="15">
        <v>2013</v>
      </c>
      <c r="B31" s="43">
        <v>41.741854527434882</v>
      </c>
      <c r="C31" s="43">
        <v>458</v>
      </c>
    </row>
    <row r="32" spans="1:3" x14ac:dyDescent="0.25">
      <c r="B32" s="43">
        <v>36.828980809050904</v>
      </c>
      <c r="C32" s="43">
        <v>458.89285714285717</v>
      </c>
    </row>
    <row r="33" spans="1:3" x14ac:dyDescent="0.25">
      <c r="B33" s="43">
        <v>40.278450986472372</v>
      </c>
      <c r="C33" s="43">
        <v>459.64285714285717</v>
      </c>
    </row>
    <row r="34" spans="1:3" x14ac:dyDescent="0.25">
      <c r="B34" s="43">
        <v>32.359903040221319</v>
      </c>
      <c r="C34" s="43">
        <v>413.25</v>
      </c>
    </row>
    <row r="35" spans="1:3" x14ac:dyDescent="0.25">
      <c r="B35" s="43">
        <v>33.234414621482117</v>
      </c>
      <c r="C35" s="43">
        <v>447.32142857142856</v>
      </c>
    </row>
    <row r="36" spans="1:3" x14ac:dyDescent="0.25">
      <c r="B36" s="43">
        <v>35.177792654713151</v>
      </c>
      <c r="C36" s="43">
        <v>401.53571428571428</v>
      </c>
    </row>
    <row r="37" spans="1:3" x14ac:dyDescent="0.25">
      <c r="B37" s="43">
        <v>40.686646849972973</v>
      </c>
      <c r="C37" s="43">
        <v>507.60714285714283</v>
      </c>
    </row>
    <row r="38" spans="1:3" x14ac:dyDescent="0.25">
      <c r="B38" s="43">
        <v>35.468166376649478</v>
      </c>
      <c r="C38" s="43">
        <v>408.28571428571428</v>
      </c>
    </row>
    <row r="39" spans="1:3" x14ac:dyDescent="0.25">
      <c r="B39" s="43">
        <v>38.364960497286837</v>
      </c>
      <c r="C39" s="43">
        <v>435.28571428571428</v>
      </c>
    </row>
    <row r="40" spans="1:3" x14ac:dyDescent="0.25">
      <c r="B40" s="43">
        <v>40.13998898804099</v>
      </c>
      <c r="C40" s="43">
        <v>441.39285714285717</v>
      </c>
    </row>
    <row r="41" spans="1:3" x14ac:dyDescent="0.25">
      <c r="B41" s="43">
        <v>36.249613801660367</v>
      </c>
      <c r="C41" s="43">
        <v>456.57142857142856</v>
      </c>
    </row>
    <row r="42" spans="1:3" x14ac:dyDescent="0.25">
      <c r="B42" s="43">
        <v>36.517744501633935</v>
      </c>
      <c r="C42" s="43">
        <v>434.35714285714283</v>
      </c>
    </row>
    <row r="43" spans="1:3" x14ac:dyDescent="0.25">
      <c r="A43" s="15">
        <v>2014</v>
      </c>
      <c r="B43" s="43">
        <v>40.141189233622114</v>
      </c>
      <c r="C43" s="43">
        <v>471.10714285714283</v>
      </c>
    </row>
    <row r="44" spans="1:3" x14ac:dyDescent="0.25">
      <c r="B44" s="43">
        <v>29.675291151392461</v>
      </c>
      <c r="C44" s="43">
        <v>404.17857142857144</v>
      </c>
    </row>
    <row r="45" spans="1:3" x14ac:dyDescent="0.25">
      <c r="B45" s="43">
        <v>34.97111341039183</v>
      </c>
      <c r="C45" s="43">
        <v>391.60714285714283</v>
      </c>
    </row>
    <row r="46" spans="1:3" x14ac:dyDescent="0.25">
      <c r="B46" s="43">
        <v>36.474558008662612</v>
      </c>
      <c r="C46" s="43">
        <v>402</v>
      </c>
    </row>
    <row r="47" spans="1:3" x14ac:dyDescent="0.25">
      <c r="B47" s="43">
        <v>39.554150706843394</v>
      </c>
      <c r="C47" s="43">
        <v>464.32142857142856</v>
      </c>
    </row>
    <row r="48" spans="1:3" x14ac:dyDescent="0.25">
      <c r="B48" s="43">
        <v>36.79683538594557</v>
      </c>
      <c r="C48" s="43">
        <v>385.92857142857144</v>
      </c>
    </row>
    <row r="49" spans="1:3" x14ac:dyDescent="0.25">
      <c r="B49" s="43">
        <v>64.595175148093091</v>
      </c>
      <c r="C49" s="43">
        <v>507.82142857142856</v>
      </c>
    </row>
    <row r="50" spans="1:3" x14ac:dyDescent="0.25">
      <c r="B50" s="43">
        <v>35.485805240501278</v>
      </c>
      <c r="C50" s="43">
        <v>390.78571428571428</v>
      </c>
    </row>
    <row r="51" spans="1:3" x14ac:dyDescent="0.25">
      <c r="B51" s="43">
        <v>35.743506625170809</v>
      </c>
      <c r="C51" s="43">
        <v>406.71428571428572</v>
      </c>
    </row>
    <row r="52" spans="1:3" x14ac:dyDescent="0.25">
      <c r="B52" s="43">
        <v>36.320612700419197</v>
      </c>
      <c r="C52" s="43">
        <v>432.60714285714283</v>
      </c>
    </row>
    <row r="53" spans="1:3" x14ac:dyDescent="0.25">
      <c r="B53" s="43">
        <v>41.217121784292729</v>
      </c>
      <c r="C53" s="43">
        <v>411.92857142857144</v>
      </c>
    </row>
    <row r="54" spans="1:3" x14ac:dyDescent="0.25">
      <c r="B54" s="43">
        <v>36.885434450503602</v>
      </c>
      <c r="C54" s="43">
        <v>353.42857142857144</v>
      </c>
    </row>
    <row r="55" spans="1:3" x14ac:dyDescent="0.25">
      <c r="A55" s="15">
        <v>2015</v>
      </c>
      <c r="B55" s="43">
        <v>54.077098786548142</v>
      </c>
      <c r="C55" s="43">
        <v>449.07142857142856</v>
      </c>
    </row>
    <row r="56" spans="1:3" x14ac:dyDescent="0.25">
      <c r="B56" s="43">
        <v>35.770057212999255</v>
      </c>
      <c r="C56" s="43">
        <v>460.17857142857144</v>
      </c>
    </row>
    <row r="57" spans="1:3" x14ac:dyDescent="0.25">
      <c r="B57" s="43">
        <v>40.835224827790022</v>
      </c>
      <c r="C57" s="43">
        <v>451.39285714285717</v>
      </c>
    </row>
    <row r="58" spans="1:3" x14ac:dyDescent="0.25">
      <c r="B58" s="43">
        <v>41.481925203006597</v>
      </c>
      <c r="C58" s="43">
        <v>461.78571428571428</v>
      </c>
    </row>
    <row r="59" spans="1:3" x14ac:dyDescent="0.25">
      <c r="B59" s="43">
        <v>46.191472277912801</v>
      </c>
      <c r="C59" s="43">
        <v>505.60714285714283</v>
      </c>
    </row>
    <row r="60" spans="1:3" x14ac:dyDescent="0.25">
      <c r="B60" s="43">
        <v>39.259728581876104</v>
      </c>
      <c r="C60" s="43">
        <v>435.17857142857144</v>
      </c>
    </row>
    <row r="61" spans="1:3" x14ac:dyDescent="0.25">
      <c r="B61" s="43">
        <v>49.161303099327995</v>
      </c>
      <c r="C61" s="43">
        <v>531.57142857142856</v>
      </c>
    </row>
    <row r="62" spans="1:3" x14ac:dyDescent="0.25">
      <c r="B62" s="43">
        <v>34.600387539607141</v>
      </c>
      <c r="C62" s="43">
        <v>385.64285714285717</v>
      </c>
    </row>
    <row r="63" spans="1:3" x14ac:dyDescent="0.25">
      <c r="B63" s="43">
        <v>45.787456954107142</v>
      </c>
      <c r="C63" s="43">
        <v>452.67857142857144</v>
      </c>
    </row>
    <row r="64" spans="1:3" x14ac:dyDescent="0.25">
      <c r="B64" s="43">
        <v>39.80318050939286</v>
      </c>
      <c r="C64" s="43">
        <v>445.07142857142856</v>
      </c>
    </row>
    <row r="65" spans="1:3" x14ac:dyDescent="0.25">
      <c r="B65" s="43">
        <v>41.923370671321436</v>
      </c>
      <c r="C65" s="43">
        <v>465.85714285714283</v>
      </c>
    </row>
    <row r="66" spans="1:3" x14ac:dyDescent="0.25">
      <c r="B66" s="43">
        <v>36.951704823321428</v>
      </c>
      <c r="C66" s="43">
        <v>484.35714285714283</v>
      </c>
    </row>
    <row r="67" spans="1:3" x14ac:dyDescent="0.25">
      <c r="A67" s="15">
        <v>2016</v>
      </c>
      <c r="B67" s="43">
        <v>46.053214225464281</v>
      </c>
      <c r="C67" s="43">
        <v>508.17857142857144</v>
      </c>
    </row>
    <row r="68" spans="1:3" x14ac:dyDescent="0.25">
      <c r="B68" s="43">
        <v>35.73714619932143</v>
      </c>
      <c r="C68" s="43">
        <v>448.39285714285717</v>
      </c>
    </row>
    <row r="69" spans="1:3" x14ac:dyDescent="0.25">
      <c r="B69" s="43">
        <v>48.899093459928572</v>
      </c>
      <c r="C69" s="43">
        <v>512.03571428571433</v>
      </c>
    </row>
    <row r="70" spans="1:3" x14ac:dyDescent="0.25">
      <c r="B70" s="43">
        <v>49.193976230357137</v>
      </c>
      <c r="C70" s="43">
        <v>489.57142857142856</v>
      </c>
    </row>
    <row r="71" spans="1:3" x14ac:dyDescent="0.25">
      <c r="B71" s="43">
        <v>50.57692802585715</v>
      </c>
      <c r="C71" s="43">
        <v>513.78571428571433</v>
      </c>
    </row>
    <row r="72" spans="1:3" x14ac:dyDescent="0.25">
      <c r="B72" s="43">
        <v>45.311145271857143</v>
      </c>
      <c r="C72" s="43">
        <v>504.89285714285717</v>
      </c>
    </row>
    <row r="73" spans="1:3" x14ac:dyDescent="0.25">
      <c r="B73" s="43">
        <v>57.832861909750001</v>
      </c>
      <c r="C73" s="43">
        <v>582.21428571428567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workbookViewId="0">
      <selection activeCell="K19" sqref="K19"/>
    </sheetView>
  </sheetViews>
  <sheetFormatPr defaultRowHeight="15" x14ac:dyDescent="0.25"/>
  <cols>
    <col min="1" max="1" width="4.7109375" style="15" customWidth="1"/>
    <col min="2" max="7" width="9.140625" style="15"/>
  </cols>
  <sheetData>
    <row r="1" spans="1:7" x14ac:dyDescent="0.25">
      <c r="B1" s="37" t="s">
        <v>22</v>
      </c>
    </row>
    <row r="2" spans="1:7" x14ac:dyDescent="0.25">
      <c r="B2" s="37" t="s">
        <v>21</v>
      </c>
    </row>
    <row r="3" spans="1:7" x14ac:dyDescent="0.25">
      <c r="B3" s="38" t="s">
        <v>19</v>
      </c>
    </row>
    <row r="4" spans="1:7" ht="90.75" x14ac:dyDescent="0.25">
      <c r="A4" s="39"/>
      <c r="B4" s="44" t="s">
        <v>44</v>
      </c>
    </row>
    <row r="5" spans="1:7" x14ac:dyDescent="0.25">
      <c r="A5" s="39"/>
    </row>
    <row r="6" spans="1:7" x14ac:dyDescent="0.25">
      <c r="A6" s="15" t="s">
        <v>1</v>
      </c>
      <c r="B6" s="15" t="s">
        <v>142</v>
      </c>
    </row>
    <row r="7" spans="1:7" x14ac:dyDescent="0.25">
      <c r="A7" s="15" t="s">
        <v>2</v>
      </c>
      <c r="B7" s="40" t="s">
        <v>153</v>
      </c>
    </row>
    <row r="8" spans="1:7" x14ac:dyDescent="0.25">
      <c r="A8" s="15" t="s">
        <v>3</v>
      </c>
      <c r="B8" s="15" t="s">
        <v>43</v>
      </c>
    </row>
    <row r="9" spans="1:7" x14ac:dyDescent="0.25">
      <c r="A9" s="39"/>
    </row>
    <row r="10" spans="1:7" x14ac:dyDescent="0.25">
      <c r="A10" s="41"/>
    </row>
    <row r="11" spans="1:7" s="6" customFormat="1" x14ac:dyDescent="0.25">
      <c r="A11" s="45"/>
      <c r="B11" s="42"/>
      <c r="C11" s="42"/>
      <c r="D11" s="42"/>
      <c r="E11" s="42"/>
      <c r="F11" s="42"/>
      <c r="G11" s="42"/>
    </row>
    <row r="13" spans="1:7" x14ac:dyDescent="0.25">
      <c r="B13" s="18" t="s">
        <v>15</v>
      </c>
      <c r="C13" s="18" t="s">
        <v>42</v>
      </c>
      <c r="D13" s="46" t="s">
        <v>38</v>
      </c>
      <c r="E13" s="46" t="s">
        <v>39</v>
      </c>
      <c r="F13" s="47" t="s">
        <v>40</v>
      </c>
      <c r="G13" s="48" t="s">
        <v>41</v>
      </c>
    </row>
    <row r="14" spans="1:7" x14ac:dyDescent="0.25">
      <c r="B14" s="49">
        <v>2014</v>
      </c>
      <c r="C14" s="50" t="s">
        <v>26</v>
      </c>
      <c r="D14" s="43">
        <v>-4.2769573697408747</v>
      </c>
      <c r="E14" s="43">
        <v>0.90772454127341362</v>
      </c>
      <c r="F14" s="43">
        <v>-8.7395681816335049</v>
      </c>
      <c r="G14" s="43">
        <v>-7.2590738423028771</v>
      </c>
    </row>
    <row r="15" spans="1:7" x14ac:dyDescent="0.25">
      <c r="B15" s="49"/>
      <c r="C15" s="50" t="s">
        <v>27</v>
      </c>
      <c r="D15" s="43">
        <v>-3.7791442480143544</v>
      </c>
      <c r="E15" s="43">
        <v>2.4376109443527083</v>
      </c>
      <c r="F15" s="43">
        <v>-9.1770259638080169</v>
      </c>
      <c r="G15" s="43">
        <v>-2.5284450063211117</v>
      </c>
    </row>
    <row r="16" spans="1:7" x14ac:dyDescent="0.25">
      <c r="B16" s="49"/>
      <c r="C16" s="50" t="s">
        <v>28</v>
      </c>
      <c r="D16" s="43">
        <v>0.70680984096778143</v>
      </c>
      <c r="E16" s="43">
        <v>-1.2433507587759296</v>
      </c>
      <c r="F16" s="43">
        <v>-11.398707701360566</v>
      </c>
      <c r="G16" s="43">
        <v>-12.437185929648242</v>
      </c>
    </row>
    <row r="17" spans="2:7" x14ac:dyDescent="0.25">
      <c r="B17" s="49"/>
      <c r="C17" s="50" t="s">
        <v>29</v>
      </c>
      <c r="D17" s="43">
        <v>-0.14106181072069957</v>
      </c>
      <c r="E17" s="43">
        <v>-1.5754800270539548</v>
      </c>
      <c r="F17" s="43">
        <v>-10.732333797810533</v>
      </c>
      <c r="G17" s="43">
        <v>-17.690417690417693</v>
      </c>
    </row>
    <row r="18" spans="2:7" x14ac:dyDescent="0.25">
      <c r="B18" s="49"/>
      <c r="C18" s="50" t="s">
        <v>30</v>
      </c>
      <c r="D18" s="43">
        <v>-11.83266447768454</v>
      </c>
      <c r="E18" s="43">
        <v>-0.16692911633290342</v>
      </c>
      <c r="F18" s="43">
        <v>-9.3486047675655382</v>
      </c>
      <c r="G18" s="43">
        <v>-18.838709677419352</v>
      </c>
    </row>
    <row r="19" spans="2:7" x14ac:dyDescent="0.25">
      <c r="B19" s="49"/>
      <c r="C19" s="50" t="s">
        <v>31</v>
      </c>
      <c r="D19" s="43">
        <v>0.76855234975430342</v>
      </c>
      <c r="E19" s="43">
        <v>-5.2965569072235823</v>
      </c>
      <c r="F19" s="43">
        <v>-11.31922823269581</v>
      </c>
      <c r="G19" s="43">
        <v>-25.641025641025639</v>
      </c>
    </row>
    <row r="20" spans="2:7" x14ac:dyDescent="0.25">
      <c r="B20" s="49"/>
      <c r="C20" s="50" t="s">
        <v>32</v>
      </c>
      <c r="D20" s="43">
        <v>-10.596627756160837</v>
      </c>
      <c r="E20" s="43">
        <v>-2.9170444865770806</v>
      </c>
      <c r="F20" s="43">
        <v>-11.847549767296339</v>
      </c>
      <c r="G20" s="43">
        <v>-21.457489878542514</v>
      </c>
    </row>
    <row r="21" spans="2:7" x14ac:dyDescent="0.25">
      <c r="B21" s="49"/>
      <c r="C21" s="50" t="s">
        <v>33</v>
      </c>
      <c r="D21" s="43">
        <v>-12.608640886761568</v>
      </c>
      <c r="E21" s="43">
        <v>-1.1206229565477788</v>
      </c>
      <c r="F21" s="43">
        <v>-9.6344265158334608</v>
      </c>
      <c r="G21" s="43">
        <v>-12.727272727272732</v>
      </c>
    </row>
    <row r="22" spans="2:7" x14ac:dyDescent="0.25">
      <c r="B22" s="49"/>
      <c r="C22" s="50" t="s">
        <v>34</v>
      </c>
      <c r="D22" s="43">
        <v>-0.28649190660362533</v>
      </c>
      <c r="E22" s="43">
        <v>-4.311872750835855</v>
      </c>
      <c r="F22" s="43">
        <v>-10.15648041946584</v>
      </c>
      <c r="G22" s="43">
        <v>-15.436241610738255</v>
      </c>
    </row>
    <row r="23" spans="2:7" x14ac:dyDescent="0.25">
      <c r="B23" s="49"/>
      <c r="C23" s="50" t="s">
        <v>35</v>
      </c>
      <c r="D23" s="43">
        <v>2.9617389093682611</v>
      </c>
      <c r="E23" s="43">
        <v>-4.8306090767966321</v>
      </c>
      <c r="F23" s="43">
        <v>-10.535507359527941</v>
      </c>
      <c r="G23" s="43">
        <v>-19.425444596443231</v>
      </c>
    </row>
    <row r="24" spans="2:7" x14ac:dyDescent="0.25">
      <c r="B24" s="49"/>
      <c r="C24" s="50" t="s">
        <v>36</v>
      </c>
      <c r="D24" s="43">
        <v>-2.6520611127126004</v>
      </c>
      <c r="E24" s="43">
        <v>-4.3305894413406376</v>
      </c>
      <c r="F24" s="43">
        <v>-8.8120568860019954</v>
      </c>
      <c r="G24" s="43">
        <v>-16.323731138545948</v>
      </c>
    </row>
    <row r="25" spans="2:7" x14ac:dyDescent="0.25">
      <c r="B25" s="49"/>
      <c r="C25" s="50" t="s">
        <v>37</v>
      </c>
      <c r="D25" s="43">
        <v>2.0427005193306647</v>
      </c>
      <c r="E25" s="43">
        <v>-6.57641154328733</v>
      </c>
      <c r="F25" s="43">
        <v>-8.8546004133123635</v>
      </c>
      <c r="G25" s="43">
        <v>-17.601043024771833</v>
      </c>
    </row>
    <row r="26" spans="2:7" x14ac:dyDescent="0.25">
      <c r="B26" s="49">
        <v>2015</v>
      </c>
      <c r="C26" s="50" t="s">
        <v>26</v>
      </c>
      <c r="D26" s="43">
        <v>-1.790132440692771</v>
      </c>
      <c r="E26" s="43">
        <v>-4.2605395677421836</v>
      </c>
      <c r="F26" s="43">
        <v>-5.7846419603583055</v>
      </c>
      <c r="G26" s="43">
        <v>-19.163292847503378</v>
      </c>
    </row>
    <row r="27" spans="2:7" x14ac:dyDescent="0.25">
      <c r="B27" s="49"/>
      <c r="C27" s="50" t="s">
        <v>27</v>
      </c>
      <c r="D27" s="43">
        <v>-2.9556650246305383</v>
      </c>
      <c r="E27" s="43">
        <v>-4.7147219720104605</v>
      </c>
      <c r="F27" s="43">
        <v>-6.2788038393568719</v>
      </c>
      <c r="G27" s="43">
        <v>-21.91958495460441</v>
      </c>
    </row>
    <row r="28" spans="2:7" x14ac:dyDescent="0.25">
      <c r="B28" s="49"/>
      <c r="C28" s="50" t="s">
        <v>28</v>
      </c>
      <c r="D28" s="43">
        <v>0.16196517748683359</v>
      </c>
      <c r="E28" s="43">
        <v>-1.2117270252839263</v>
      </c>
      <c r="F28" s="43">
        <v>-2.7429860785899707</v>
      </c>
      <c r="G28" s="43">
        <v>-9.3256814921090392</v>
      </c>
    </row>
    <row r="29" spans="2:7" x14ac:dyDescent="0.25">
      <c r="B29" s="49"/>
      <c r="C29" s="50" t="s">
        <v>29</v>
      </c>
      <c r="D29" s="43">
        <v>-7.7308334403492935</v>
      </c>
      <c r="E29" s="43">
        <v>-1.5629303041668541</v>
      </c>
      <c r="F29" s="43">
        <v>-2.3789339832573919</v>
      </c>
      <c r="G29" s="43">
        <v>-5.0746268656716387</v>
      </c>
    </row>
    <row r="30" spans="2:7" x14ac:dyDescent="0.25">
      <c r="B30" s="49"/>
      <c r="C30" s="50" t="s">
        <v>30</v>
      </c>
      <c r="D30" s="43">
        <v>-16.648275862068964</v>
      </c>
      <c r="E30" s="43">
        <v>-2.0781196876550112</v>
      </c>
      <c r="F30" s="43">
        <v>-3.9901475707550205</v>
      </c>
      <c r="G30" s="43">
        <v>-3.6565977742448297</v>
      </c>
    </row>
    <row r="31" spans="2:7" x14ac:dyDescent="0.25">
      <c r="B31" s="49"/>
      <c r="C31" s="50" t="s">
        <v>31</v>
      </c>
      <c r="D31" s="43">
        <v>-2.3505876469117282</v>
      </c>
      <c r="E31" s="43">
        <v>-0.88132069566771998</v>
      </c>
      <c r="F31" s="43">
        <v>-4.6916548125024331</v>
      </c>
      <c r="G31" s="43">
        <v>4.1050903119868698</v>
      </c>
    </row>
    <row r="32" spans="2:7" x14ac:dyDescent="0.25">
      <c r="B32" s="49"/>
      <c r="C32" s="50" t="s">
        <v>32</v>
      </c>
      <c r="D32" s="43">
        <v>12.418395473668941</v>
      </c>
      <c r="E32" s="43">
        <v>-1.8966132109115463</v>
      </c>
      <c r="F32" s="43">
        <v>-4.9730031899271054</v>
      </c>
      <c r="G32" s="43">
        <v>0</v>
      </c>
    </row>
    <row r="33" spans="2:7" x14ac:dyDescent="0.25">
      <c r="B33" s="49"/>
      <c r="C33" s="50" t="s">
        <v>33</v>
      </c>
      <c r="D33" s="43">
        <v>11.833381377918695</v>
      </c>
      <c r="E33" s="43">
        <v>1.6308874753899749</v>
      </c>
      <c r="F33" s="43">
        <v>-4.2377837248488426</v>
      </c>
      <c r="G33" s="43">
        <v>-7.6923076923076872</v>
      </c>
    </row>
    <row r="34" spans="2:7" x14ac:dyDescent="0.25">
      <c r="B34" s="49"/>
      <c r="C34" s="50" t="s">
        <v>34</v>
      </c>
      <c r="D34" s="43">
        <v>10.300244217784794</v>
      </c>
      <c r="E34" s="43">
        <v>15.998767137090809</v>
      </c>
      <c r="F34" s="43">
        <v>-6.8149694974603996</v>
      </c>
      <c r="G34" s="43">
        <v>-6.3492063492063489</v>
      </c>
    </row>
    <row r="35" spans="2:7" x14ac:dyDescent="0.25">
      <c r="B35" s="49"/>
      <c r="C35" s="50" t="s">
        <v>35</v>
      </c>
      <c r="D35" s="43">
        <v>6.7777777777777715</v>
      </c>
      <c r="E35" s="43">
        <v>17.338322778737304</v>
      </c>
      <c r="F35" s="43">
        <v>-2.9606970452739523</v>
      </c>
      <c r="G35" s="43">
        <v>2.8862478777589073</v>
      </c>
    </row>
    <row r="36" spans="2:7" x14ac:dyDescent="0.25">
      <c r="B36" s="49"/>
      <c r="C36" s="50" t="s">
        <v>36</v>
      </c>
      <c r="D36" s="43">
        <v>9.875629256736751</v>
      </c>
      <c r="E36" s="43">
        <v>19.321471818981717</v>
      </c>
      <c r="F36" s="43">
        <v>-2.8722364248045862</v>
      </c>
      <c r="G36" s="43">
        <v>2.1311475409836023</v>
      </c>
    </row>
    <row r="37" spans="2:7" x14ac:dyDescent="0.25">
      <c r="B37" s="49"/>
      <c r="C37" s="50" t="s">
        <v>37</v>
      </c>
      <c r="D37" s="43">
        <v>3.4381361682877198</v>
      </c>
      <c r="E37" s="43">
        <v>12.467330838882273</v>
      </c>
      <c r="F37" s="43">
        <v>-7.3045067300615107</v>
      </c>
      <c r="G37" s="43">
        <v>-8.2278481012658222</v>
      </c>
    </row>
    <row r="38" spans="2:7" x14ac:dyDescent="0.25">
      <c r="B38" s="49">
        <v>2016</v>
      </c>
      <c r="C38" s="50" t="s">
        <v>26</v>
      </c>
      <c r="D38" s="43">
        <v>-2.8304682868998232</v>
      </c>
      <c r="E38" s="43">
        <v>17.311352146551616</v>
      </c>
      <c r="F38" s="43">
        <v>-4.8908651869633557</v>
      </c>
      <c r="G38" s="43">
        <v>-4.173622704507518</v>
      </c>
    </row>
    <row r="39" spans="2:7" x14ac:dyDescent="0.25">
      <c r="B39" s="49"/>
      <c r="C39" s="50" t="s">
        <v>27</v>
      </c>
      <c r="D39" s="43">
        <v>19.220253611116544</v>
      </c>
      <c r="E39" s="43">
        <v>20.086290378363426</v>
      </c>
      <c r="F39" s="43">
        <v>-4.9792953007727352</v>
      </c>
      <c r="G39" s="43">
        <v>-2.6578073089700949</v>
      </c>
    </row>
    <row r="40" spans="2:7" x14ac:dyDescent="0.25">
      <c r="B40" s="49"/>
      <c r="C40" s="50" t="s">
        <v>28</v>
      </c>
      <c r="D40" s="43">
        <v>-1.3475272874274857E-2</v>
      </c>
      <c r="E40" s="43">
        <v>17.590804724888653</v>
      </c>
      <c r="F40" s="43">
        <v>-3.2996712585413701</v>
      </c>
      <c r="G40" s="43">
        <v>-1.2658227848101222</v>
      </c>
    </row>
    <row r="41" spans="2:7" x14ac:dyDescent="0.25">
      <c r="B41" s="49"/>
      <c r="C41" s="50" t="s">
        <v>29</v>
      </c>
      <c r="D41" s="43">
        <v>12.537694270470867</v>
      </c>
      <c r="E41" s="43">
        <v>11.242379673445013</v>
      </c>
      <c r="F41" s="43">
        <v>-10.576766517065028</v>
      </c>
      <c r="G41" s="43">
        <v>2.8301886792452935</v>
      </c>
    </row>
    <row r="42" spans="2:7" x14ac:dyDescent="0.25">
      <c r="B42" s="49"/>
      <c r="C42" s="50" t="s">
        <v>30</v>
      </c>
      <c r="D42" s="43">
        <v>32.73208671189807</v>
      </c>
      <c r="E42" s="43">
        <v>19.862426965908409</v>
      </c>
      <c r="F42" s="43">
        <v>-8.1371786980334306</v>
      </c>
      <c r="G42" s="43">
        <v>-0.33003300330033403</v>
      </c>
    </row>
    <row r="43" spans="2:7" x14ac:dyDescent="0.25">
      <c r="B43" s="49"/>
      <c r="C43" s="50" t="s">
        <v>31</v>
      </c>
      <c r="D43" s="43">
        <v>15.59837814767393</v>
      </c>
      <c r="E43" s="43">
        <v>28.69913565141886</v>
      </c>
      <c r="F43" s="43">
        <v>-1.7991943093561669</v>
      </c>
      <c r="G43" s="43">
        <v>-1.8927444794952675</v>
      </c>
    </row>
    <row r="44" spans="2:7" x14ac:dyDescent="0.25">
      <c r="B44" s="49"/>
      <c r="C44" s="50" t="s">
        <v>32</v>
      </c>
      <c r="D44" s="43">
        <v>-3.0068395922054458</v>
      </c>
      <c r="E44" s="43">
        <v>24.75094702160623</v>
      </c>
      <c r="F44" s="43">
        <v>-2.5346891515864556</v>
      </c>
      <c r="G44" s="43">
        <v>4.1237113402061931</v>
      </c>
    </row>
    <row r="45" spans="2:7" x14ac:dyDescent="0.25">
      <c r="B45" s="49"/>
      <c r="C45" s="50" t="s">
        <v>33</v>
      </c>
      <c r="D45" s="43">
        <v>13.094470936976421</v>
      </c>
      <c r="E45" s="43">
        <v>17.465609894664304</v>
      </c>
      <c r="F45" s="43">
        <v>-3.7411568656878669</v>
      </c>
      <c r="G45" s="43">
        <v>-3.993055555555558</v>
      </c>
    </row>
    <row r="46" spans="2:7" x14ac:dyDescent="0.25">
      <c r="B46" s="49"/>
      <c r="C46" s="50" t="s">
        <v>34</v>
      </c>
      <c r="D46" s="43">
        <v>9.2953894243292368</v>
      </c>
      <c r="E46" s="43">
        <v>23.997342939628517</v>
      </c>
      <c r="F46" s="43">
        <v>-0.32586518184353208</v>
      </c>
      <c r="G46" s="43">
        <v>-1.016949152542368</v>
      </c>
    </row>
    <row r="47" spans="2:7" x14ac:dyDescent="0.25">
      <c r="B47" s="49"/>
      <c r="C47" s="50" t="s">
        <v>35</v>
      </c>
      <c r="D47" s="43">
        <v>1.6533703318302839</v>
      </c>
      <c r="E47" s="43">
        <v>32.763401452582897</v>
      </c>
      <c r="F47" s="43">
        <v>-0.958002205677011</v>
      </c>
      <c r="G47" s="43">
        <v>-0.82508250825082952</v>
      </c>
    </row>
    <row r="48" spans="2:7" x14ac:dyDescent="0.25">
      <c r="B48" s="49"/>
      <c r="C48" s="50" t="s">
        <v>36</v>
      </c>
      <c r="D48" s="43">
        <v>18.441360104208805</v>
      </c>
      <c r="E48" s="43">
        <v>30.636239075782612</v>
      </c>
      <c r="F48" s="43">
        <v>-4.10781538694176</v>
      </c>
      <c r="G48" s="43">
        <v>-3.8523274478330705</v>
      </c>
    </row>
    <row r="49" spans="2:7" x14ac:dyDescent="0.25">
      <c r="B49" s="49"/>
      <c r="C49" s="50" t="s">
        <v>37</v>
      </c>
      <c r="D49" s="43">
        <v>9.1515416575552067</v>
      </c>
      <c r="E49" s="43">
        <v>38.385939604688701</v>
      </c>
      <c r="F49" s="43">
        <v>0.47687716191919804</v>
      </c>
      <c r="G49" s="43">
        <v>9.6551724137930997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sqref="A1:D1048576"/>
    </sheetView>
  </sheetViews>
  <sheetFormatPr defaultRowHeight="15" x14ac:dyDescent="0.25"/>
  <cols>
    <col min="1" max="1" width="4.7109375" style="15" customWidth="1"/>
    <col min="2" max="4" width="8.85546875" style="15"/>
  </cols>
  <sheetData>
    <row r="1" spans="1:4" x14ac:dyDescent="0.25">
      <c r="B1" s="37" t="s">
        <v>22</v>
      </c>
    </row>
    <row r="2" spans="1:4" x14ac:dyDescent="0.25">
      <c r="B2" s="37" t="s">
        <v>21</v>
      </c>
    </row>
    <row r="3" spans="1:4" x14ac:dyDescent="0.25">
      <c r="B3" s="38" t="s">
        <v>20</v>
      </c>
    </row>
    <row r="4" spans="1:4" ht="79.5" x14ac:dyDescent="0.25">
      <c r="A4" s="39"/>
      <c r="B4" s="44" t="s">
        <v>143</v>
      </c>
    </row>
    <row r="5" spans="1:4" x14ac:dyDescent="0.25">
      <c r="A5" s="39"/>
    </row>
    <row r="6" spans="1:4" x14ac:dyDescent="0.25">
      <c r="A6" s="15" t="s">
        <v>1</v>
      </c>
      <c r="B6" s="15" t="s">
        <v>62</v>
      </c>
    </row>
    <row r="7" spans="1:4" x14ac:dyDescent="0.25">
      <c r="A7" s="15" t="s">
        <v>2</v>
      </c>
      <c r="B7" s="40" t="s">
        <v>151</v>
      </c>
    </row>
    <row r="8" spans="1:4" x14ac:dyDescent="0.25">
      <c r="A8" s="15" t="s">
        <v>3</v>
      </c>
      <c r="B8" s="15" t="s">
        <v>43</v>
      </c>
    </row>
    <row r="9" spans="1:4" x14ac:dyDescent="0.25">
      <c r="A9" s="39"/>
    </row>
    <row r="10" spans="1:4" x14ac:dyDescent="0.25">
      <c r="A10" s="41"/>
    </row>
    <row r="11" spans="1:4" s="6" customFormat="1" x14ac:dyDescent="0.25">
      <c r="A11" s="45"/>
      <c r="B11" s="42"/>
      <c r="C11" s="42"/>
      <c r="D11" s="42"/>
    </row>
    <row r="13" spans="1:4" x14ac:dyDescent="0.25">
      <c r="B13" s="18" t="s">
        <v>61</v>
      </c>
      <c r="C13" s="18">
        <v>2012</v>
      </c>
      <c r="D13" s="51">
        <v>2016</v>
      </c>
    </row>
    <row r="14" spans="1:4" x14ac:dyDescent="0.25">
      <c r="B14" s="49" t="s">
        <v>63</v>
      </c>
      <c r="C14" s="52">
        <v>1.5652934925298501</v>
      </c>
      <c r="D14" s="53">
        <v>0.77900000000000003</v>
      </c>
    </row>
    <row r="15" spans="1:4" x14ac:dyDescent="0.25">
      <c r="B15" s="49" t="s">
        <v>64</v>
      </c>
      <c r="C15" s="52">
        <v>29.583046821278991</v>
      </c>
      <c r="D15" s="53">
        <v>44.923999999999999</v>
      </c>
    </row>
    <row r="16" spans="1:4" x14ac:dyDescent="0.25">
      <c r="B16" s="49" t="s">
        <v>65</v>
      </c>
      <c r="C16" s="52">
        <v>14.900293805088454</v>
      </c>
      <c r="D16" s="53">
        <v>23.010999999999999</v>
      </c>
    </row>
    <row r="17" spans="2:4" x14ac:dyDescent="0.25">
      <c r="B17" s="49" t="s">
        <v>66</v>
      </c>
      <c r="C17" s="52">
        <v>8.8741639057323258</v>
      </c>
      <c r="D17" s="53">
        <v>15.478</v>
      </c>
    </row>
    <row r="18" spans="2:4" x14ac:dyDescent="0.25">
      <c r="B18" s="49" t="s">
        <v>67</v>
      </c>
      <c r="C18" s="52">
        <v>5.7123210601987866</v>
      </c>
      <c r="D18" s="53">
        <v>9.9269999999999996</v>
      </c>
    </row>
    <row r="19" spans="2:4" x14ac:dyDescent="0.25">
      <c r="B19" s="49" t="s">
        <v>68</v>
      </c>
      <c r="C19" s="52">
        <v>3.5106582484215791</v>
      </c>
      <c r="D19" s="53">
        <v>7.2380000000000004</v>
      </c>
    </row>
    <row r="20" spans="2:4" x14ac:dyDescent="0.25">
      <c r="B20" s="49" t="s">
        <v>69</v>
      </c>
      <c r="C20" s="52">
        <v>2.7267612677377007</v>
      </c>
      <c r="D20" s="53">
        <v>4.75</v>
      </c>
    </row>
    <row r="21" spans="2:4" x14ac:dyDescent="0.25">
      <c r="B21" s="49" t="s">
        <v>70</v>
      </c>
      <c r="C21" s="52">
        <v>1.9616178033381257</v>
      </c>
      <c r="D21" s="53">
        <v>4.18</v>
      </c>
    </row>
    <row r="22" spans="2:4" x14ac:dyDescent="0.25">
      <c r="B22" s="49" t="s">
        <v>71</v>
      </c>
      <c r="C22" s="52">
        <v>2.4779646183659438</v>
      </c>
      <c r="D22" s="53">
        <v>2.6749999999999998</v>
      </c>
    </row>
    <row r="23" spans="2:4" x14ac:dyDescent="0.25">
      <c r="B23" s="49" t="s">
        <v>72</v>
      </c>
      <c r="C23" s="52">
        <v>28.687878977308245</v>
      </c>
      <c r="D23" s="53">
        <v>49.232999999999997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>
      <selection activeCell="M23" sqref="M23"/>
    </sheetView>
  </sheetViews>
  <sheetFormatPr defaultRowHeight="15" x14ac:dyDescent="0.25"/>
  <cols>
    <col min="1" max="1" width="4.7109375" style="15" customWidth="1"/>
    <col min="2" max="5" width="9.140625" style="15"/>
  </cols>
  <sheetData>
    <row r="1" spans="1:5" x14ac:dyDescent="0.25">
      <c r="B1" s="37" t="s">
        <v>22</v>
      </c>
    </row>
    <row r="2" spans="1:5" x14ac:dyDescent="0.25">
      <c r="B2" s="37" t="s">
        <v>21</v>
      </c>
    </row>
    <row r="3" spans="1:5" x14ac:dyDescent="0.25">
      <c r="B3" s="38" t="s">
        <v>129</v>
      </c>
    </row>
    <row r="4" spans="1:5" x14ac:dyDescent="0.25">
      <c r="A4" s="15" t="s">
        <v>0</v>
      </c>
      <c r="B4" s="15" t="s">
        <v>144</v>
      </c>
    </row>
    <row r="7" spans="1:5" x14ac:dyDescent="0.25">
      <c r="A7" s="15" t="s">
        <v>2</v>
      </c>
      <c r="B7" s="40" t="s">
        <v>151</v>
      </c>
    </row>
    <row r="8" spans="1:5" x14ac:dyDescent="0.25">
      <c r="A8" s="15" t="s">
        <v>3</v>
      </c>
      <c r="B8" s="15" t="s">
        <v>60</v>
      </c>
    </row>
    <row r="9" spans="1:5" x14ac:dyDescent="0.25">
      <c r="A9" s="15" t="s">
        <v>4</v>
      </c>
      <c r="B9" s="15" t="s">
        <v>24</v>
      </c>
    </row>
    <row r="10" spans="1:5" x14ac:dyDescent="0.25">
      <c r="A10" s="41"/>
    </row>
    <row r="11" spans="1:5" s="6" customFormat="1" x14ac:dyDescent="0.25">
      <c r="A11" s="42"/>
      <c r="B11" s="42"/>
      <c r="C11" s="42"/>
      <c r="D11" s="42"/>
      <c r="E11" s="42"/>
    </row>
    <row r="13" spans="1:5" x14ac:dyDescent="0.25">
      <c r="B13" s="18" t="s">
        <v>57</v>
      </c>
      <c r="C13" s="18" t="s">
        <v>145</v>
      </c>
      <c r="D13" s="18" t="s">
        <v>58</v>
      </c>
      <c r="E13" s="18" t="s">
        <v>59</v>
      </c>
    </row>
    <row r="14" spans="1:5" x14ac:dyDescent="0.25">
      <c r="B14" s="15" t="s">
        <v>45</v>
      </c>
      <c r="C14" s="43">
        <v>1.2857142857142856</v>
      </c>
      <c r="D14" s="43">
        <v>113.46312674107142</v>
      </c>
      <c r="E14" s="43">
        <v>113.56889023511904</v>
      </c>
    </row>
    <row r="15" spans="1:5" x14ac:dyDescent="0.25">
      <c r="B15" s="15" t="s">
        <v>46</v>
      </c>
      <c r="C15" s="43">
        <v>107.67261904761904</v>
      </c>
      <c r="D15" s="43">
        <v>15616.586314613092</v>
      </c>
      <c r="E15" s="43">
        <v>15730.155204848212</v>
      </c>
    </row>
    <row r="16" spans="1:5" x14ac:dyDescent="0.25">
      <c r="B16" s="15" t="s">
        <v>47</v>
      </c>
      <c r="C16" s="43">
        <v>58.645833333333321</v>
      </c>
      <c r="D16" s="43">
        <v>4681.0062174791674</v>
      </c>
      <c r="E16" s="43">
        <v>20411.161422327379</v>
      </c>
    </row>
    <row r="17" spans="2:5" x14ac:dyDescent="0.25">
      <c r="B17" s="15" t="s">
        <v>48</v>
      </c>
      <c r="C17" s="43">
        <v>57.702380952380942</v>
      </c>
      <c r="D17" s="43">
        <v>3684.378789735119</v>
      </c>
      <c r="E17" s="43">
        <v>24095.540212062497</v>
      </c>
    </row>
    <row r="18" spans="2:5" x14ac:dyDescent="0.25">
      <c r="B18" s="15" t="s">
        <v>49</v>
      </c>
      <c r="C18" s="43">
        <v>36.681547619047613</v>
      </c>
      <c r="D18" s="43">
        <v>2392.1315128601195</v>
      </c>
      <c r="E18" s="43">
        <v>26487.671724922617</v>
      </c>
    </row>
    <row r="19" spans="2:5" x14ac:dyDescent="0.25">
      <c r="B19" s="15" t="s">
        <v>50</v>
      </c>
      <c r="C19" s="43">
        <v>55.991071428571438</v>
      </c>
      <c r="D19" s="43">
        <v>3677.1300664672617</v>
      </c>
      <c r="E19" s="43">
        <v>30164.80179138988</v>
      </c>
    </row>
    <row r="20" spans="2:5" x14ac:dyDescent="0.25">
      <c r="B20" s="15" t="s">
        <v>51</v>
      </c>
      <c r="C20" s="43">
        <v>64.31845238095238</v>
      </c>
      <c r="D20" s="43">
        <v>4487.0308652559515</v>
      </c>
      <c r="E20" s="43">
        <v>34651.832656645835</v>
      </c>
    </row>
    <row r="21" spans="2:5" x14ac:dyDescent="0.25">
      <c r="B21" s="15" t="s">
        <v>52</v>
      </c>
      <c r="C21" s="43">
        <v>83.842261904761898</v>
      </c>
      <c r="D21" s="43">
        <v>7752.4080201488086</v>
      </c>
      <c r="E21" s="43">
        <v>42404.240676794645</v>
      </c>
    </row>
    <row r="22" spans="2:5" x14ac:dyDescent="0.25">
      <c r="B22" s="15" t="s">
        <v>53</v>
      </c>
      <c r="C22" s="43">
        <v>15.666666666666666</v>
      </c>
      <c r="D22" s="43">
        <v>1898.1406203333333</v>
      </c>
      <c r="E22" s="43">
        <v>44302.381297127977</v>
      </c>
    </row>
    <row r="23" spans="2:5" x14ac:dyDescent="0.25">
      <c r="B23" s="15" t="s">
        <v>54</v>
      </c>
      <c r="C23" s="43">
        <v>0.19196428571428573</v>
      </c>
      <c r="D23" s="43">
        <v>96.721968250000003</v>
      </c>
      <c r="E23" s="43">
        <v>44399.103265377977</v>
      </c>
    </row>
    <row r="24" spans="2:5" x14ac:dyDescent="0.25">
      <c r="B24" s="15" t="s">
        <v>55</v>
      </c>
      <c r="C24" s="43">
        <v>4.7619047619047609E-2</v>
      </c>
      <c r="D24" s="54">
        <v>6.9920833333333328E-3</v>
      </c>
      <c r="E24" s="43">
        <v>44399.110257461311</v>
      </c>
    </row>
    <row r="25" spans="2:5" x14ac:dyDescent="0.25">
      <c r="B25" s="15" t="s">
        <v>56</v>
      </c>
      <c r="C25" s="43">
        <v>0.58928571428571419</v>
      </c>
      <c r="D25" s="43">
        <v>22.404766907738093</v>
      </c>
      <c r="E25" s="43">
        <v>44421.515024369051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3"/>
  <sheetViews>
    <sheetView workbookViewId="0">
      <selection activeCell="G68" sqref="G68"/>
    </sheetView>
  </sheetViews>
  <sheetFormatPr defaultRowHeight="15" x14ac:dyDescent="0.25"/>
  <cols>
    <col min="1" max="1" width="4.7109375" style="15" customWidth="1"/>
    <col min="2" max="5" width="9.140625" style="15"/>
  </cols>
  <sheetData>
    <row r="1" spans="1:5" x14ac:dyDescent="0.25">
      <c r="B1" s="37" t="s">
        <v>22</v>
      </c>
    </row>
    <row r="2" spans="1:5" x14ac:dyDescent="0.25">
      <c r="B2" s="37" t="s">
        <v>21</v>
      </c>
    </row>
    <row r="3" spans="1:5" x14ac:dyDescent="0.25">
      <c r="B3" s="38" t="s">
        <v>132</v>
      </c>
    </row>
    <row r="4" spans="1:5" x14ac:dyDescent="0.25">
      <c r="A4" s="15" t="s">
        <v>0</v>
      </c>
      <c r="B4" s="15" t="s">
        <v>77</v>
      </c>
    </row>
    <row r="6" spans="1:5" x14ac:dyDescent="0.25">
      <c r="A6" s="15" t="s">
        <v>1</v>
      </c>
      <c r="B6" s="15" t="s">
        <v>78</v>
      </c>
    </row>
    <row r="7" spans="1:5" x14ac:dyDescent="0.25">
      <c r="A7" s="15" t="s">
        <v>2</v>
      </c>
      <c r="B7" s="40" t="s">
        <v>151</v>
      </c>
    </row>
    <row r="8" spans="1:5" x14ac:dyDescent="0.25">
      <c r="A8" s="15" t="s">
        <v>3</v>
      </c>
      <c r="B8" s="15" t="s">
        <v>121</v>
      </c>
    </row>
    <row r="9" spans="1:5" x14ac:dyDescent="0.25">
      <c r="A9" s="39"/>
    </row>
    <row r="10" spans="1:5" x14ac:dyDescent="0.25">
      <c r="A10" s="41"/>
    </row>
    <row r="11" spans="1:5" s="6" customFormat="1" x14ac:dyDescent="0.25">
      <c r="A11" s="42"/>
      <c r="B11" s="42"/>
      <c r="C11" s="42"/>
      <c r="D11" s="42"/>
      <c r="E11" s="42"/>
    </row>
    <row r="13" spans="1:5" x14ac:dyDescent="0.25">
      <c r="B13" s="18" t="s">
        <v>15</v>
      </c>
      <c r="C13" s="18" t="s">
        <v>73</v>
      </c>
      <c r="D13" s="18" t="s">
        <v>74</v>
      </c>
    </row>
    <row r="14" spans="1:5" x14ac:dyDescent="0.25">
      <c r="C14" s="43">
        <v>72.003420031451611</v>
      </c>
      <c r="D14" s="43">
        <v>133.15248157367742</v>
      </c>
    </row>
    <row r="15" spans="1:5" x14ac:dyDescent="0.25">
      <c r="C15" s="43">
        <v>74.144305012689657</v>
      </c>
      <c r="D15" s="43">
        <v>150.83967170479309</v>
      </c>
    </row>
    <row r="16" spans="1:5" x14ac:dyDescent="0.25">
      <c r="C16" s="43">
        <v>99.797870194709731</v>
      </c>
      <c r="D16" s="43">
        <v>156.501379794</v>
      </c>
    </row>
    <row r="17" spans="2:4" x14ac:dyDescent="0.25">
      <c r="C17" s="43">
        <v>67.452306629433338</v>
      </c>
      <c r="D17" s="43">
        <v>166.91398514186668</v>
      </c>
    </row>
    <row r="18" spans="2:4" x14ac:dyDescent="0.25">
      <c r="C18" s="43">
        <v>72.564237594677408</v>
      </c>
      <c r="D18" s="43">
        <v>158.70060411345162</v>
      </c>
    </row>
    <row r="19" spans="2:4" x14ac:dyDescent="0.25">
      <c r="B19" s="15">
        <v>2012</v>
      </c>
      <c r="C19" s="43">
        <v>71.321014444633349</v>
      </c>
      <c r="D19" s="43">
        <v>163.78032582616666</v>
      </c>
    </row>
    <row r="20" spans="2:4" x14ac:dyDescent="0.25">
      <c r="C20" s="43">
        <v>79.565864252483877</v>
      </c>
      <c r="D20" s="43">
        <v>151.70798153796775</v>
      </c>
    </row>
    <row r="21" spans="2:4" x14ac:dyDescent="0.25">
      <c r="C21" s="43">
        <v>78.863722922258077</v>
      </c>
      <c r="D21" s="43">
        <v>143.50495332148387</v>
      </c>
    </row>
    <row r="22" spans="2:4" x14ac:dyDescent="0.25">
      <c r="C22" s="43">
        <v>73.371999395833328</v>
      </c>
      <c r="D22" s="43">
        <v>112.60906374353334</v>
      </c>
    </row>
    <row r="23" spans="2:4" x14ac:dyDescent="0.25">
      <c r="C23" s="43">
        <v>76.346300748580646</v>
      </c>
      <c r="D23" s="43">
        <v>135.09513883348387</v>
      </c>
    </row>
    <row r="24" spans="2:4" x14ac:dyDescent="0.25">
      <c r="C24" s="43">
        <v>75.293321620600011</v>
      </c>
      <c r="D24" s="43">
        <v>122.81196539046667</v>
      </c>
    </row>
    <row r="25" spans="2:4" x14ac:dyDescent="0.25">
      <c r="C25" s="43">
        <v>73.805344638967725</v>
      </c>
      <c r="D25" s="43">
        <v>137.86396172425805</v>
      </c>
    </row>
    <row r="26" spans="2:4" x14ac:dyDescent="0.25">
      <c r="C26" s="43">
        <v>71.845379482516137</v>
      </c>
      <c r="D26" s="43">
        <v>129.51205545325809</v>
      </c>
    </row>
    <row r="27" spans="2:4" x14ac:dyDescent="0.25">
      <c r="C27" s="43">
        <v>73.921207740607159</v>
      </c>
      <c r="D27" s="43">
        <v>148.07195992071428</v>
      </c>
    </row>
    <row r="28" spans="2:4" x14ac:dyDescent="0.25">
      <c r="C28" s="43">
        <v>72.886798838129025</v>
      </c>
      <c r="D28" s="43">
        <v>137.88412474651614</v>
      </c>
    </row>
    <row r="29" spans="2:4" x14ac:dyDescent="0.25">
      <c r="C29" s="43">
        <v>70.202619930899999</v>
      </c>
      <c r="D29" s="43">
        <v>157.56944318263334</v>
      </c>
    </row>
    <row r="30" spans="2:4" x14ac:dyDescent="0.25">
      <c r="C30" s="43">
        <v>82.29288558032259</v>
      </c>
      <c r="D30" s="43">
        <v>152.62291518145159</v>
      </c>
    </row>
    <row r="31" spans="2:4" x14ac:dyDescent="0.25">
      <c r="B31" s="15">
        <v>2013</v>
      </c>
      <c r="C31" s="43">
        <v>72.036347782966686</v>
      </c>
      <c r="D31" s="43">
        <v>90.925697723366667</v>
      </c>
    </row>
    <row r="32" spans="2:4" x14ac:dyDescent="0.25">
      <c r="C32" s="43">
        <v>73.496103520128997</v>
      </c>
      <c r="D32" s="43">
        <v>71.068951446258069</v>
      </c>
    </row>
    <row r="33" spans="2:4" x14ac:dyDescent="0.25">
      <c r="C33" s="43">
        <v>75.573529275032243</v>
      </c>
      <c r="D33" s="43">
        <v>84.018256221193539</v>
      </c>
    </row>
    <row r="34" spans="2:4" x14ac:dyDescent="0.25">
      <c r="C34" s="43">
        <v>72.511974457166673</v>
      </c>
      <c r="D34" s="43">
        <v>78.499757842066671</v>
      </c>
    </row>
    <row r="35" spans="2:4" x14ac:dyDescent="0.25">
      <c r="C35" s="43">
        <v>75.624472154838699</v>
      </c>
      <c r="D35" s="43">
        <v>103.19936322583871</v>
      </c>
    </row>
    <row r="36" spans="2:4" x14ac:dyDescent="0.25">
      <c r="C36" s="43">
        <v>76.040892489433318</v>
      </c>
      <c r="D36" s="43">
        <v>78.1224334578</v>
      </c>
    </row>
    <row r="37" spans="2:4" x14ac:dyDescent="0.25">
      <c r="C37" s="43">
        <v>83.754300658709695</v>
      </c>
      <c r="D37" s="43">
        <v>88.76585603158064</v>
      </c>
    </row>
    <row r="38" spans="2:4" x14ac:dyDescent="0.25">
      <c r="C38" s="43">
        <v>84.739144957741928</v>
      </c>
      <c r="D38" s="43">
        <v>73.489143241612894</v>
      </c>
    </row>
    <row r="39" spans="2:4" x14ac:dyDescent="0.25">
      <c r="C39" s="43">
        <v>76.078674283142874</v>
      </c>
      <c r="D39" s="43">
        <v>94.744095228571425</v>
      </c>
    </row>
    <row r="40" spans="2:4" x14ac:dyDescent="0.25">
      <c r="C40" s="43">
        <v>80.718773445032227</v>
      </c>
      <c r="D40" s="43">
        <v>56.922087957032261</v>
      </c>
    </row>
    <row r="41" spans="2:4" x14ac:dyDescent="0.25">
      <c r="C41" s="43">
        <v>75.267104862099998</v>
      </c>
      <c r="D41" s="43">
        <v>59.89699241786667</v>
      </c>
    </row>
    <row r="42" spans="2:4" x14ac:dyDescent="0.25">
      <c r="C42" s="43">
        <v>73.465418944870962</v>
      </c>
      <c r="D42" s="43">
        <v>61.848781256161296</v>
      </c>
    </row>
    <row r="43" spans="2:4" x14ac:dyDescent="0.25">
      <c r="B43" s="15">
        <v>2014</v>
      </c>
      <c r="C43" s="43">
        <v>79.339092443266651</v>
      </c>
      <c r="D43" s="43">
        <v>76.246072765766655</v>
      </c>
    </row>
    <row r="44" spans="2:4" x14ac:dyDescent="0.25">
      <c r="C44" s="43">
        <v>82.208454659225836</v>
      </c>
      <c r="D44" s="43">
        <v>55.998031271548392</v>
      </c>
    </row>
    <row r="45" spans="2:4" x14ac:dyDescent="0.25">
      <c r="C45" s="43">
        <v>76.346986203774236</v>
      </c>
      <c r="D45" s="43">
        <v>65.33806352645162</v>
      </c>
    </row>
    <row r="46" spans="2:4" x14ac:dyDescent="0.25">
      <c r="C46" s="43">
        <v>85.77159318943329</v>
      </c>
      <c r="D46" s="43">
        <v>60.087499081733334</v>
      </c>
    </row>
    <row r="47" spans="2:4" x14ac:dyDescent="0.25">
      <c r="C47" s="43">
        <v>83.519064424612949</v>
      </c>
      <c r="D47" s="43">
        <v>84.014226892225793</v>
      </c>
    </row>
    <row r="48" spans="2:4" x14ac:dyDescent="0.25">
      <c r="C48" s="43">
        <v>88.808350711199964</v>
      </c>
      <c r="D48" s="43">
        <v>72.650303105166671</v>
      </c>
    </row>
    <row r="49" spans="2:4" x14ac:dyDescent="0.25">
      <c r="C49" s="43">
        <v>85.459072679225812</v>
      </c>
      <c r="D49" s="43">
        <v>126.2068512432258</v>
      </c>
    </row>
    <row r="50" spans="2:4" x14ac:dyDescent="0.25">
      <c r="C50" s="43">
        <v>79.009947020709674</v>
      </c>
      <c r="D50" s="43">
        <v>111.97651585645161</v>
      </c>
    </row>
    <row r="51" spans="2:4" x14ac:dyDescent="0.25">
      <c r="C51" s="43">
        <v>82.190258161000017</v>
      </c>
      <c r="D51" s="43">
        <v>104.57174983678571</v>
      </c>
    </row>
    <row r="52" spans="2:4" x14ac:dyDescent="0.25">
      <c r="C52" s="43">
        <v>85.183885384967752</v>
      </c>
      <c r="D52" s="43">
        <v>92.967665625225791</v>
      </c>
    </row>
    <row r="53" spans="2:4" x14ac:dyDescent="0.25">
      <c r="C53" s="43">
        <v>79.193415059266684</v>
      </c>
      <c r="D53" s="43">
        <v>97.650027595300003</v>
      </c>
    </row>
    <row r="54" spans="2:4" x14ac:dyDescent="0.25">
      <c r="C54" s="43">
        <v>75.637988816483841</v>
      </c>
      <c r="D54" s="43">
        <v>96.012593587741918</v>
      </c>
    </row>
    <row r="55" spans="2:4" x14ac:dyDescent="0.25">
      <c r="B55" s="15">
        <v>2015</v>
      </c>
      <c r="C55" s="43">
        <v>85.951782566199995</v>
      </c>
      <c r="D55" s="43">
        <v>98.370218552266664</v>
      </c>
    </row>
    <row r="56" spans="2:4" x14ac:dyDescent="0.25">
      <c r="C56" s="43">
        <v>84.367195070903222</v>
      </c>
      <c r="D56" s="43">
        <v>83.97210779412903</v>
      </c>
    </row>
    <row r="57" spans="2:4" x14ac:dyDescent="0.25">
      <c r="C57" s="43">
        <v>79.904202544258069</v>
      </c>
      <c r="D57" s="43">
        <v>99.620721547774195</v>
      </c>
    </row>
    <row r="58" spans="2:4" x14ac:dyDescent="0.25">
      <c r="C58" s="43">
        <v>86.855752983833284</v>
      </c>
      <c r="D58" s="43">
        <v>95.931520847833326</v>
      </c>
    </row>
    <row r="59" spans="2:4" x14ac:dyDescent="0.25">
      <c r="C59" s="43">
        <v>96.048102197193572</v>
      </c>
      <c r="D59" s="43">
        <v>103.47135156783872</v>
      </c>
    </row>
    <row r="60" spans="2:4" x14ac:dyDescent="0.25">
      <c r="C60" s="43">
        <v>122.19749187483335</v>
      </c>
      <c r="D60" s="43">
        <v>79.335440340766667</v>
      </c>
    </row>
    <row r="61" spans="2:4" x14ac:dyDescent="0.25">
      <c r="C61" s="43">
        <v>117.50894201267745</v>
      </c>
      <c r="D61" s="43">
        <v>111.36707818096774</v>
      </c>
    </row>
    <row r="62" spans="2:4" x14ac:dyDescent="0.25">
      <c r="C62" s="43">
        <v>97.326388151967748</v>
      </c>
      <c r="D62" s="43">
        <v>64.379132657935486</v>
      </c>
    </row>
    <row r="63" spans="2:4" x14ac:dyDescent="0.25">
      <c r="C63" s="43">
        <v>98.463657693862032</v>
      </c>
      <c r="D63" s="43">
        <v>74.842270867620698</v>
      </c>
    </row>
    <row r="64" spans="2:4" x14ac:dyDescent="0.25">
      <c r="C64" s="43">
        <v>96.040412749451633</v>
      </c>
      <c r="D64" s="43">
        <v>64.255040840903234</v>
      </c>
    </row>
    <row r="65" spans="2:4" x14ac:dyDescent="0.25">
      <c r="C65" s="43">
        <v>92.15716242980001</v>
      </c>
      <c r="D65" s="43">
        <v>79.821109945666677</v>
      </c>
    </row>
    <row r="66" spans="2:4" x14ac:dyDescent="0.25">
      <c r="C66" s="43">
        <v>94.485643582516147</v>
      </c>
      <c r="D66" s="43">
        <v>75.120805321935492</v>
      </c>
    </row>
    <row r="67" spans="2:4" x14ac:dyDescent="0.25">
      <c r="B67" s="15">
        <v>2016</v>
      </c>
      <c r="C67" s="43">
        <v>103.39712462750002</v>
      </c>
      <c r="D67" s="43">
        <v>83.199400587100016</v>
      </c>
    </row>
    <row r="68" spans="2:4" x14ac:dyDescent="0.25">
      <c r="C68" s="43">
        <v>93.775447947741924</v>
      </c>
      <c r="D68" s="43">
        <v>48.021939219161297</v>
      </c>
    </row>
    <row r="69" spans="2:4" x14ac:dyDescent="0.25">
      <c r="C69" s="43">
        <v>105.85920742238713</v>
      </c>
      <c r="D69" s="43">
        <v>87.195283735483869</v>
      </c>
    </row>
    <row r="70" spans="2:4" x14ac:dyDescent="0.25">
      <c r="C70" s="43">
        <v>84.454109508866708</v>
      </c>
      <c r="D70" s="43">
        <v>89.240603510500009</v>
      </c>
    </row>
    <row r="71" spans="2:4" x14ac:dyDescent="0.25">
      <c r="C71" s="43">
        <v>89.888541648612943</v>
      </c>
      <c r="D71" s="43">
        <v>80.364962887387094</v>
      </c>
    </row>
    <row r="72" spans="2:4" x14ac:dyDescent="0.25">
      <c r="C72" s="43">
        <v>90.544295544866685</v>
      </c>
      <c r="D72" s="43">
        <v>38.500858000566666</v>
      </c>
    </row>
    <row r="73" spans="2:4" x14ac:dyDescent="0.25">
      <c r="C73" s="43">
        <v>99.953400324</v>
      </c>
      <c r="D73" s="43">
        <v>72.040160385580648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>
      <selection activeCell="H16" sqref="H16"/>
    </sheetView>
  </sheetViews>
  <sheetFormatPr defaultRowHeight="15" x14ac:dyDescent="0.25"/>
  <cols>
    <col min="1" max="1" width="4.7109375" style="15" customWidth="1"/>
    <col min="2" max="2" width="9.140625" style="15"/>
    <col min="3" max="3" width="15.7109375" style="15" customWidth="1"/>
    <col min="4" max="4" width="11" customWidth="1"/>
  </cols>
  <sheetData>
    <row r="1" spans="1:4" x14ac:dyDescent="0.25">
      <c r="B1" s="37" t="s">
        <v>14</v>
      </c>
    </row>
    <row r="2" spans="1:4" x14ac:dyDescent="0.25">
      <c r="B2" s="37" t="s">
        <v>21</v>
      </c>
    </row>
    <row r="3" spans="1:4" x14ac:dyDescent="0.25">
      <c r="B3" s="38" t="s">
        <v>75</v>
      </c>
    </row>
    <row r="4" spans="1:4" x14ac:dyDescent="0.25">
      <c r="A4" s="15" t="s">
        <v>0</v>
      </c>
      <c r="B4" s="15" t="s">
        <v>76</v>
      </c>
    </row>
    <row r="6" spans="1:4" x14ac:dyDescent="0.25">
      <c r="A6" s="15" t="s">
        <v>1</v>
      </c>
      <c r="B6" s="15" t="s">
        <v>134</v>
      </c>
    </row>
    <row r="7" spans="1:4" x14ac:dyDescent="0.25">
      <c r="A7" s="15" t="s">
        <v>2</v>
      </c>
      <c r="B7" s="40" t="s">
        <v>151</v>
      </c>
    </row>
    <row r="8" spans="1:4" x14ac:dyDescent="0.25">
      <c r="A8" s="15" t="s">
        <v>141</v>
      </c>
      <c r="B8" s="15" t="s">
        <v>24</v>
      </c>
    </row>
    <row r="9" spans="1:4" x14ac:dyDescent="0.25">
      <c r="A9" s="39"/>
    </row>
    <row r="10" spans="1:4" x14ac:dyDescent="0.25">
      <c r="A10" s="41"/>
    </row>
    <row r="11" spans="1:4" s="6" customFormat="1" x14ac:dyDescent="0.25">
      <c r="A11" s="42"/>
      <c r="B11" s="42"/>
      <c r="C11" s="42"/>
    </row>
    <row r="13" spans="1:4" x14ac:dyDescent="0.25">
      <c r="B13" s="18" t="s">
        <v>15</v>
      </c>
      <c r="C13" s="18" t="s">
        <v>24</v>
      </c>
      <c r="D13" s="2"/>
    </row>
    <row r="14" spans="1:4" x14ac:dyDescent="0.25">
      <c r="B14" s="19">
        <v>2012</v>
      </c>
      <c r="C14" s="15">
        <v>8</v>
      </c>
    </row>
    <row r="15" spans="1:4" x14ac:dyDescent="0.25">
      <c r="B15" s="19">
        <v>2013</v>
      </c>
      <c r="C15" s="15">
        <v>8</v>
      </c>
    </row>
    <row r="16" spans="1:4" x14ac:dyDescent="0.25">
      <c r="B16" s="19">
        <v>2014</v>
      </c>
      <c r="C16" s="15">
        <v>9</v>
      </c>
    </row>
    <row r="17" spans="2:3" x14ac:dyDescent="0.25">
      <c r="B17" s="19">
        <v>2015</v>
      </c>
      <c r="C17" s="15">
        <v>8</v>
      </c>
    </row>
    <row r="18" spans="2:3" x14ac:dyDescent="0.25">
      <c r="B18" s="19">
        <v>2016</v>
      </c>
      <c r="C18" s="15">
        <v>12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workbookViewId="0">
      <selection activeCell="L18" sqref="L18"/>
    </sheetView>
  </sheetViews>
  <sheetFormatPr defaultRowHeight="15" x14ac:dyDescent="0.25"/>
  <cols>
    <col min="1" max="1" width="4.7109375" style="15" customWidth="1"/>
    <col min="2" max="2" width="9.140625" style="15"/>
    <col min="3" max="3" width="15.7109375" style="15" customWidth="1"/>
    <col min="4" max="4" width="11" style="15" customWidth="1"/>
  </cols>
  <sheetData>
    <row r="1" spans="1:4" x14ac:dyDescent="0.25">
      <c r="B1" s="37" t="s">
        <v>14</v>
      </c>
    </row>
    <row r="2" spans="1:4" x14ac:dyDescent="0.25">
      <c r="B2" s="37" t="s">
        <v>21</v>
      </c>
    </row>
    <row r="3" spans="1:4" x14ac:dyDescent="0.25">
      <c r="B3" s="38" t="s">
        <v>79</v>
      </c>
    </row>
    <row r="4" spans="1:4" x14ac:dyDescent="0.25">
      <c r="A4" s="15" t="s">
        <v>0</v>
      </c>
      <c r="B4" s="15" t="s">
        <v>81</v>
      </c>
    </row>
    <row r="6" spans="1:4" x14ac:dyDescent="0.25">
      <c r="A6" s="15" t="s">
        <v>1</v>
      </c>
      <c r="B6" s="15" t="s">
        <v>82</v>
      </c>
    </row>
    <row r="7" spans="1:4" x14ac:dyDescent="0.25">
      <c r="A7" s="15" t="s">
        <v>2</v>
      </c>
      <c r="B7" s="40" t="s">
        <v>151</v>
      </c>
    </row>
    <row r="8" spans="1:4" x14ac:dyDescent="0.25">
      <c r="A8" s="15" t="s">
        <v>3</v>
      </c>
      <c r="B8" s="15" t="s">
        <v>121</v>
      </c>
    </row>
    <row r="9" spans="1:4" x14ac:dyDescent="0.25">
      <c r="A9" s="15" t="s">
        <v>4</v>
      </c>
      <c r="B9" s="15" t="s">
        <v>24</v>
      </c>
    </row>
    <row r="10" spans="1:4" x14ac:dyDescent="0.25">
      <c r="A10" s="41"/>
    </row>
    <row r="11" spans="1:4" s="6" customFormat="1" x14ac:dyDescent="0.25">
      <c r="A11" s="42"/>
      <c r="B11" s="42"/>
      <c r="C11" s="42"/>
      <c r="D11" s="42"/>
    </row>
    <row r="13" spans="1:4" x14ac:dyDescent="0.25">
      <c r="B13" s="18" t="s">
        <v>15</v>
      </c>
      <c r="C13" s="18" t="s">
        <v>24</v>
      </c>
      <c r="D13" s="18" t="s">
        <v>80</v>
      </c>
    </row>
    <row r="14" spans="1:4" x14ac:dyDescent="0.25">
      <c r="B14" s="15">
        <v>2012</v>
      </c>
      <c r="C14" s="15">
        <v>12</v>
      </c>
      <c r="D14" s="43">
        <v>38509</v>
      </c>
    </row>
    <row r="15" spans="1:4" x14ac:dyDescent="0.25">
      <c r="B15" s="15">
        <v>2013</v>
      </c>
      <c r="C15" s="15">
        <v>13</v>
      </c>
      <c r="D15" s="43">
        <v>24500</v>
      </c>
    </row>
    <row r="16" spans="1:4" x14ac:dyDescent="0.25">
      <c r="B16" s="19">
        <v>2014</v>
      </c>
      <c r="C16" s="15">
        <v>20</v>
      </c>
      <c r="D16" s="55">
        <v>31510</v>
      </c>
    </row>
    <row r="17" spans="2:12" x14ac:dyDescent="0.25">
      <c r="B17" s="19">
        <v>2015</v>
      </c>
      <c r="C17" s="15">
        <v>9</v>
      </c>
      <c r="D17" s="55">
        <v>5180</v>
      </c>
    </row>
    <row r="18" spans="2:12" x14ac:dyDescent="0.25">
      <c r="B18" s="19">
        <v>2016</v>
      </c>
      <c r="C18" s="15">
        <v>21</v>
      </c>
      <c r="D18" s="55">
        <v>15070.111111</v>
      </c>
      <c r="L18" t="s">
        <v>112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Yfirlit</vt:lpstr>
      <vt:lpstr>Tafla 1</vt:lpstr>
      <vt:lpstr>Mynd 1</vt:lpstr>
      <vt:lpstr>Mynd 2</vt:lpstr>
      <vt:lpstr>Mynd 3</vt:lpstr>
      <vt:lpstr>Mynd 4</vt:lpstr>
      <vt:lpstr>Mynd 5</vt:lpstr>
      <vt:lpstr>Mynd 6</vt:lpstr>
      <vt:lpstr>Mynd 7</vt:lpstr>
      <vt:lpstr>Mynd 8</vt:lpstr>
      <vt:lpstr>Mynd 9</vt:lpstr>
      <vt:lpstr>Mynd 10</vt:lpstr>
      <vt:lpstr>Mynd 11</vt:lpstr>
      <vt:lpstr>Mynd 12</vt:lpstr>
      <vt:lpstr>Mynd 13</vt:lpstr>
      <vt:lpstr>Mynd 14</vt:lpstr>
      <vt:lpstr>Tafla 2</vt:lpstr>
      <vt:lpstr>Mynd 15</vt:lpstr>
    </vt:vector>
  </TitlesOfParts>
  <Company>Seðlabanki Íslands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helgagud</dc:creator>
  <cp:lastModifiedBy>SÍ Kristín Ólafsdóttir</cp:lastModifiedBy>
  <dcterms:created xsi:type="dcterms:W3CDTF">2010-02-02T14:53:34Z</dcterms:created>
  <dcterms:modified xsi:type="dcterms:W3CDTF">2017-06-13T12:31:16Z</dcterms:modified>
</cp:coreProperties>
</file>